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1102" documentId="13_ncr:1_{EFF9959D-B7B8-41E9-87A1-ED924AFD8870}" xr6:coauthVersionLast="47" xr6:coauthVersionMax="47" xr10:uidLastSave="{20FE5117-D7BD-4A2A-8707-69C5FE047616}"/>
  <bookViews>
    <workbookView xWindow="28680" yWindow="-120" windowWidth="29040" windowHeight="15840" tabRatio="808" xr2:uid="{00000000-000D-0000-FFFF-FFFF00000000}"/>
  </bookViews>
  <sheets>
    <sheet name="Introducción" sheetId="2" r:id="rId1"/>
    <sheet name="Resultados" sheetId="128" r:id="rId2"/>
    <sheet name="Métodos_Gestión_Entid_Privada" sheetId="3" r:id="rId3"/>
    <sheet name="Indicador_Riesgo_Ent.Privada" sheetId="130" r:id="rId4"/>
    <sheet name="Aux" sheetId="140" state="hidden" r:id="rId5"/>
  </sheets>
  <definedNames>
    <definedName name="_xlnm._FilterDatabase" localSheetId="4" hidden="1">Aux!$K$1:$R$2</definedName>
    <definedName name="_xlnm._FilterDatabase" localSheetId="3" hidden="1">Indicador_Riesgo_Ent.Privada!$B$12:$AB$43</definedName>
    <definedName name="_ftn2" localSheetId="0">Introducción!$A$126</definedName>
    <definedName name="A">#REF!</definedName>
    <definedName name="_xlnm.Print_Area" localSheetId="3">Indicador_Riesgo_Ent.Privada!$B$1:$AB$45</definedName>
    <definedName name="_xlnm.Print_Area" localSheetId="0">Introducción!$A$1:$L$150</definedName>
    <definedName name="_xlnm.Print_Area" localSheetId="1">Resultados!$A$1:$H$38</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AT">Indicador_Riesgo_Ent.Privada!$U$13:$U$41</definedName>
    <definedName name="RAN.CD.RX">Indicador_Riesgo_Ent.Privada!#REF!</definedName>
    <definedName name="RAN.CET">Indicador_Riesgo_Ent.Privada!$N$13:$N$41</definedName>
    <definedName name="RAN.CR12">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Indicador_Riesgo_Ent.Privada!$I$13:$J$40</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Indicador_Riesgo_Ent.Privada!$I$13:$J$40</definedName>
    <definedName name="RANCDRX">Indicador_Riesgo_Ent.Privada!#REF!</definedName>
    <definedName name="RANCR1">#REF!</definedName>
    <definedName name="RANCR10">#REF!</definedName>
    <definedName name="RANCR11">#REF!</definedName>
    <definedName name="RANCR12">Indicador_Riesgo_Ent.Privada!#REF!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Indicador_Riesgo_Ent.Privada!$N$13:$Q$40</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Indicador_Riesgo_Ent.Privada!$N$13:$Q$40</definedName>
    <definedName name="RANSR9">#REF!</definedName>
    <definedName name="Risk_Likelihood__GROSS" localSheetId="3">Métodos_Gestión_Entid_Privada!#REF!</definedName>
    <definedName name="Risk_Likelihood__GROSS">Métodos_Gestión_Entid_Privada!#REF!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40" l="1"/>
  <c r="N2" i="140"/>
  <c r="M2" i="140"/>
  <c r="H41" i="130"/>
  <c r="L2" i="140" s="1"/>
  <c r="Q2" i="140" l="1"/>
  <c r="O2" i="140"/>
  <c r="R41" i="130"/>
  <c r="S41" i="130"/>
  <c r="AA41" i="130" s="1"/>
  <c r="K41" i="130"/>
  <c r="R2" i="140" l="1"/>
  <c r="K8" i="3" s="1"/>
  <c r="T41" i="130"/>
  <c r="Z41" i="130"/>
  <c r="AB41" i="130" s="1"/>
  <c r="J9" i="3"/>
  <c r="F18" i="128" s="1"/>
  <c r="J10" i="3"/>
  <c r="I9" i="3"/>
  <c r="I10" i="3"/>
  <c r="H9" i="3"/>
  <c r="H10" i="3"/>
  <c r="K14" i="130" l="1"/>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0" i="130"/>
  <c r="K42" i="130"/>
  <c r="K43" i="130"/>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0" i="130"/>
  <c r="Z40" i="130" s="1"/>
  <c r="S40" i="130"/>
  <c r="R42" i="130"/>
  <c r="Z42" i="130" s="1"/>
  <c r="S42" i="130"/>
  <c r="R43" i="130"/>
  <c r="Z43" i="130" s="1"/>
  <c r="S43" i="130"/>
  <c r="AA43" i="130" s="1"/>
  <c r="T42" i="130" l="1"/>
  <c r="T25" i="130"/>
  <c r="AB43" i="130"/>
  <c r="T30" i="130"/>
  <c r="T35" i="130"/>
  <c r="T31" i="130"/>
  <c r="AB15" i="130"/>
  <c r="Z35" i="130"/>
  <c r="AB35" i="130" s="1"/>
  <c r="Z31" i="130"/>
  <c r="AB31" i="130" s="1"/>
  <c r="AB27" i="130"/>
  <c r="AB38" i="130"/>
  <c r="T34" i="130"/>
  <c r="T21" i="130"/>
  <c r="AB21" i="130"/>
  <c r="AB19" i="130"/>
  <c r="AB16" i="130"/>
  <c r="AB33" i="130"/>
  <c r="AB26" i="130"/>
  <c r="AB22" i="130"/>
  <c r="AB36" i="130"/>
  <c r="AB28" i="130"/>
  <c r="AB39" i="130"/>
  <c r="AB23" i="130"/>
  <c r="T14" i="130"/>
  <c r="AA42" i="130"/>
  <c r="AB42" i="130" s="1"/>
  <c r="AB17" i="130"/>
  <c r="T37" i="130"/>
  <c r="T29" i="130"/>
  <c r="T40" i="130"/>
  <c r="T32" i="130"/>
  <c r="T24" i="130"/>
  <c r="Z37" i="130"/>
  <c r="AB37" i="130" s="1"/>
  <c r="Z34" i="130"/>
  <c r="AB34" i="130" s="1"/>
  <c r="Z30" i="130"/>
  <c r="AB30" i="130" s="1"/>
  <c r="AB24" i="130"/>
  <c r="AA40" i="130"/>
  <c r="AB40" i="130" s="1"/>
  <c r="T20" i="130"/>
  <c r="Z29" i="130"/>
  <c r="AB29" i="130" s="1"/>
  <c r="T18" i="130"/>
  <c r="AA32" i="130"/>
  <c r="AB32" i="130" s="1"/>
  <c r="AA25" i="130"/>
  <c r="AB25" i="130" s="1"/>
  <c r="AB20" i="130"/>
  <c r="T19" i="130"/>
  <c r="T15" i="130"/>
  <c r="Z18" i="130"/>
  <c r="AB18" i="130" s="1"/>
  <c r="Z14" i="130"/>
  <c r="AB14" i="130" s="1"/>
  <c r="T33" i="130"/>
  <c r="T26" i="130"/>
  <c r="T22" i="130"/>
  <c r="T36" i="130"/>
  <c r="T17" i="130"/>
  <c r="T39" i="130"/>
  <c r="T28" i="130"/>
  <c r="T16" i="130"/>
  <c r="T43" i="130"/>
  <c r="T38" i="130"/>
  <c r="T27" i="130"/>
  <c r="T23" i="130"/>
  <c r="K13" i="130" l="1"/>
  <c r="H8" i="3" s="1"/>
  <c r="S13" i="130" l="1"/>
  <c r="AA13" i="130" s="1"/>
  <c r="R13" i="130"/>
  <c r="Z13" i="130" s="1"/>
  <c r="AB13" i="130" l="1"/>
  <c r="J8" i="3" s="1"/>
  <c r="F17" i="128" s="1"/>
  <c r="F2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tc={1294628D-A489-437E-A9E8-969E24C85CBF}</author>
    <author>tc={B99BAB6A-6C67-4F88-BDFC-2B9551DD4CC8}</author>
    <author>tc={1A533C9E-4FD3-4338-BFCA-F2594EE42237}</author>
    <author>tc={02F0D72F-BDE4-49C6-8C55-51313DAF85BD}</author>
    <author>tc={1109D5BE-DD40-4492-8D62-0159A691B636}</author>
    <author>tc={9B9184E6-D553-4E8D-8725-ED77E24FB6F7}</author>
    <author>tc={21C95556-C37D-497B-B11C-363B6B381590}</author>
    <author>tc={A408AA99-BAE3-4F9A-BF0C-39B04DC175BC}</author>
  </authors>
  <commentList>
    <comment ref="A2" authorId="0" shapeId="0" xr:uid="{C23B6DAB-01D5-45E8-8C86-435910895C09}">
      <text>
        <r>
          <rPr>
            <b/>
            <sz val="9"/>
            <color indexed="81"/>
            <rFont val="Tahoma"/>
            <family val="2"/>
          </rPr>
          <t xml:space="preserve">Autor:
</t>
        </r>
      </text>
    </comment>
    <comment ref="A4" authorId="1" shapeId="0" xr:uid="{1294628D-A489-437E-A9E8-969E24C85CB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 igual a BA 2021 y 2023 difiere en la frase del  70% y la del beneficiario demuestra..
Respuesta:
    Pte boe</t>
      </text>
    </comment>
    <comment ref="A10" authorId="0" shapeId="0" xr:uid="{08C4B741-9026-4FCB-8406-A1C3D200BF57}">
      <text>
        <r>
          <rPr>
            <b/>
            <sz val="9"/>
            <color indexed="81"/>
            <rFont val="Tahoma"/>
            <family val="2"/>
          </rPr>
          <t>Autor:</t>
        </r>
        <r>
          <rPr>
            <b/>
            <sz val="9"/>
            <color indexed="81"/>
            <rFont val="Tahoma"/>
            <family val="2"/>
          </rPr>
          <t xml:space="preserve">
</t>
        </r>
      </text>
    </comment>
    <comment ref="A12" authorId="2" shapeId="0" xr:uid="{B99BAB6A-6C67-4F88-BDFC-2B9551DD4CC8}">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3" authorId="3" shapeId="0" xr:uid="{1A533C9E-4FD3-4338-BFCA-F2594EE4223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7" authorId="4" shapeId="0" xr:uid="{02F0D72F-BDE4-49C6-8C55-51313DAF85BD}">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t>
      </text>
    </comment>
    <comment ref="A18" authorId="5" shapeId="0" xr:uid="{1109D5BE-DD40-4492-8D62-0159A691B63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9" authorId="6" shapeId="0" xr:uid="{9B9184E6-D553-4E8D-8725-ED77E24FB6F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condiciones DNSH de activas 2023 son identicas a las de Red fibra 2022
Respuesta:
    Solo cambia el nº Anexo</t>
      </text>
    </comment>
    <comment ref="A20" authorId="7" shapeId="0" xr:uid="{21C95556-C37D-497B-B11C-363B6B38159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las mismas Condiciones de DNSH que UNICO Sectorial 5G - 2023</t>
      </text>
    </comment>
    <comment ref="A21" authorId="8" shapeId="0" xr:uid="{A408AA99-BAE3-4F9A-BF0C-39B04DC175BC}">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<sst xmlns="http://schemas.openxmlformats.org/spreadsheetml/2006/main" count="691" uniqueCount="501">
  <si>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</si>
  <si>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</si>
  <si>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</si>
  <si>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</si>
  <si>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</si>
  <si>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</si>
  <si>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</si>
  <si>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</si>
  <si>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</si>
  <si>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</si>
  <si>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</si>
  <si>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</si>
  <si>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</si>
  <si>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</si>
  <si>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</si>
  <si>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</si>
  <si>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</si>
  <si>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</si>
  <si>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</si>
  <si>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</si>
  <si>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</si>
  <si>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</si>
  <si>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</si>
  <si>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</si>
  <si>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</si>
  <si>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</si>
  <si>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</si>
  <si>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</si>
  <si>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</si>
  <si>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</si>
  <si>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</si>
  <si>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</si>
  <si>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</si>
  <si>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</si>
  <si>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</si>
  <si>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</si>
  <si>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</si>
  <si>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</si>
  <si>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</si>
  <si>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</si>
  <si>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</si>
  <si>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</si>
  <si>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</si>
  <si>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</si>
  <si>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</si>
  <si>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</si>
  <si>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</si>
  <si>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</si>
  <si>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</si>
  <si>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</si>
  <si>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</si>
  <si>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</si>
  <si>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</si>
  <si>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</si>
  <si>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</si>
  <si>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</si>
  <si>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</si>
  <si>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</si>
  <si>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</si>
  <si>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</si>
  <si>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</si>
  <si>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</si>
  <si>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</si>
  <si>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</si>
  <si>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</si>
  <si>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</si>
  <si>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</si>
  <si>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</si>
  <si>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</si>
  <si>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</si>
  <si>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</si>
  <si>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</si>
  <si>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</si>
  <si>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</si>
  <si>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</si>
  <si>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</si>
  <si>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</si>
  <si>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</si>
  <si>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</si>
  <si>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</si>
  <si>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</si>
  <si>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</si>
  <si>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</si>
  <si>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</si>
  <si>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</si>
  <si>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</si>
  <si>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</si>
  <si>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</si>
  <si>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</si>
  <si>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</si>
  <si>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</si>
  <si>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</si>
  <si>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</si>
  <si>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</si>
  <si>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</si>
  <si>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</si>
  <si>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</si>
  <si>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</si>
  <si>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</si>
  <si>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</si>
  <si>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</si>
  <si>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</si>
  <si>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No aplica</t>
  </si>
  <si>
    <r>
      <rPr>
        <b/>
        <sz val="11"/>
        <color rgb="FFFFFFFF"/>
        <rFont val="Calibri"/>
        <family val="2"/>
        <scheme val="minor"/>
      </rPr>
      <t>COMENTARIOS</t>
    </r>
  </si>
  <si>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</si>
  <si>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</si>
  <si>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</si>
  <si>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</si>
  <si>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</si>
  <si>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</si>
  <si>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</si>
  <si>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</si>
  <si>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</si>
  <si>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</si>
  <si>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</si>
  <si>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</si>
  <si>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</si>
  <si>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</si>
  <si>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</si>
  <si>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</si>
  <si>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</si>
  <si>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</si>
  <si>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</si>
  <si>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</si>
  <si>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</si>
  <si>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</si>
  <si>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</si>
  <si>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</si>
  <si>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</si>
  <si>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</si>
  <si>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 xml:space="preserve">Riesgo:
"Incumplimiento del principio de No Hacer Daño Significativo en el Medio Ambiente" </t>
  </si>
  <si>
    <t xml:space="preserve">INSTRUCCIONES DE USO </t>
  </si>
  <si>
    <t>B. INSTRUCCIONES DE USO DE LA HERRAMIENTA DE EVALUACIÓN RIESGO (MATRIZ DE RIESGOS)</t>
  </si>
  <si>
    <t xml:space="preserve">Ref. del Riesgo </t>
  </si>
  <si>
    <t>INSTRUCCIONES DE USO DE LA HERRAMIENTA DE EVALUACIÓN RIESGO DE INCUMPLIMIENTO DEL PRINCIPIO DE NO HACER DAÑO SIGNIFICATIVO EN EL MEDIO AMBIENTE (MATRIZ DE RIESGOS)</t>
  </si>
  <si>
    <t>ENTIDAD PRIVADA: MATERIALIZACIÓN DEL RIESGO DE INCUMPLIMIENTO DEL PRINCIPIO DE DNSH</t>
  </si>
  <si>
    <t>Entidad Privada</t>
  </si>
  <si>
    <t>CP.R3</t>
  </si>
  <si>
    <t>CP.I. 3.1</t>
  </si>
  <si>
    <t>CP.I. 3.2</t>
  </si>
  <si>
    <t>CP.I. 3.3</t>
  </si>
  <si>
    <t>CP.I. 3.4</t>
  </si>
  <si>
    <t>CP.I. 3.5</t>
  </si>
  <si>
    <t>CP.I. 3.6</t>
  </si>
  <si>
    <t>CP.I. 3.7</t>
  </si>
  <si>
    <t>CP.I. 3.8</t>
  </si>
  <si>
    <t>CP.I. 3.9</t>
  </si>
  <si>
    <t>CP.I. 3.10</t>
  </si>
  <si>
    <t>CP.I. 3.11</t>
  </si>
  <si>
    <t>CP.I. 3.12</t>
  </si>
  <si>
    <t>CP.I. 3.13</t>
  </si>
  <si>
    <t>CP.I. 3.14</t>
  </si>
  <si>
    <t>CP.I. 3.15</t>
  </si>
  <si>
    <t>CP.I. 3.16</t>
  </si>
  <si>
    <t>CP.I. 3.17</t>
  </si>
  <si>
    <t>CP.I. 3.18</t>
  </si>
  <si>
    <t>CP.I. 3.19</t>
  </si>
  <si>
    <t>CP.I. 3.20</t>
  </si>
  <si>
    <t>CP.I. 3.21</t>
  </si>
  <si>
    <t>CP.I. 3.22</t>
  </si>
  <si>
    <t>CP.I. 3.23</t>
  </si>
  <si>
    <t>CP.I. 3.24</t>
  </si>
  <si>
    <t>CP.I. 3.25</t>
  </si>
  <si>
    <t>CP.I. 3.26</t>
  </si>
  <si>
    <t>CP.I. 3.27</t>
  </si>
  <si>
    <t>CP.I. 3.28</t>
  </si>
  <si>
    <t>CP.I. 3.XX</t>
  </si>
  <si>
    <t>CP.C. 3.1</t>
  </si>
  <si>
    <t>CP.C. 3.2</t>
  </si>
  <si>
    <t>CP.C. 3.3</t>
  </si>
  <si>
    <t>CP.C. 3.4</t>
  </si>
  <si>
    <t>CP.C. 3.5</t>
  </si>
  <si>
    <t>CP.C. 3.6</t>
  </si>
  <si>
    <t>CP.C. 3.7</t>
  </si>
  <si>
    <t>CP.C. 3.8</t>
  </si>
  <si>
    <t>CP.C. 3.9</t>
  </si>
  <si>
    <t>CP.C. 3.10</t>
  </si>
  <si>
    <t>CP.C. 3.11</t>
  </si>
  <si>
    <t>CP.C. 3.12</t>
  </si>
  <si>
    <t>CP.C. 3.13</t>
  </si>
  <si>
    <t>CP.C. 3.14</t>
  </si>
  <si>
    <t>CP.C. 3.15</t>
  </si>
  <si>
    <t>CP.C. 3.16</t>
  </si>
  <si>
    <t>CP.C. 3.17</t>
  </si>
  <si>
    <t>CP.C. 3.18</t>
  </si>
  <si>
    <t>CP.C. 3.19</t>
  </si>
  <si>
    <t>CP.C. 3.20</t>
  </si>
  <si>
    <t>CP.C. 3.21</t>
  </si>
  <si>
    <t>CP.C. 3.22</t>
  </si>
  <si>
    <t>CP.C. 3.23</t>
  </si>
  <si>
    <t>CP.C. 3.24</t>
  </si>
  <si>
    <t>CP.C. 3.25</t>
  </si>
  <si>
    <t>CP.C. 3.26</t>
  </si>
  <si>
    <t>CP.C. 3.27</t>
  </si>
  <si>
    <t>CP.C. 3.28</t>
  </si>
  <si>
    <t>CP.C. 3.XX</t>
  </si>
  <si>
    <t>CP.R3.X</t>
  </si>
  <si>
    <t>Transformación y Resiliencia. (PRTR).</t>
  </si>
  <si>
    <t>En la pestaña Métodos_Gestion_Ent_Privada se recogen una serie de preguntas que deben responderse.</t>
  </si>
  <si>
    <t xml:space="preserve">● Descripción del Riesgo : </t>
  </si>
  <si>
    <r>
      <t>La referencia secuencial para el riesgo de</t>
    </r>
    <r>
      <rPr>
        <b/>
        <sz val="11"/>
        <color theme="1"/>
        <rFont val="Calibri"/>
        <family val="2"/>
        <scheme val="minor"/>
      </rPr>
      <t xml:space="preserve"> incumplimiento  del principio de No hacer daño significativo al Medio ambiente </t>
    </r>
    <r>
      <rPr>
        <sz val="11"/>
        <color theme="1"/>
        <rFont val="Calibri"/>
        <family val="2"/>
        <scheme val="minor"/>
      </rPr>
      <t xml:space="preserve">para </t>
    </r>
    <r>
      <rPr>
        <b/>
        <sz val="11"/>
        <color theme="1"/>
        <rFont val="Calibri"/>
        <family val="2"/>
        <scheme val="minor"/>
      </rPr>
      <t>entidades privadas</t>
    </r>
    <r>
      <rPr>
        <sz val="11"/>
        <color theme="1"/>
        <rFont val="Calibri"/>
        <family val="2"/>
        <scheme val="minor"/>
      </rPr>
      <t xml:space="preserve"> es la siguiente: </t>
    </r>
  </si>
  <si>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</si>
  <si>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</si>
  <si>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</si>
  <si>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</si>
  <si>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CP.I. 3.29</t>
  </si>
  <si>
    <t>NOMBRE ACTUACIÓN</t>
  </si>
  <si>
    <t>Condicion especifica</t>
  </si>
  <si>
    <t>CODIGO DE ACTUACIÓN</t>
  </si>
  <si>
    <t>UNICO BA - Acceso (convocatoria 2021)</t>
  </si>
  <si>
    <t>C15.I01.P01.01</t>
  </si>
  <si>
    <t>UNICO BA - Acceso (convocatoria 2022)</t>
  </si>
  <si>
    <t>C15.I01.P01.02</t>
  </si>
  <si>
    <t>UNICO Demanda Rural</t>
  </si>
  <si>
    <t>C15.I01.P01.04</t>
  </si>
  <si>
    <t xml:space="preserve">UNICO Demanda CCAA -  Servicios Públicos </t>
  </si>
  <si>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</si>
  <si>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t>C15.I02.P01.01</t>
  </si>
  <si>
    <t>UNICO Demanda CCAA - Industrias y Empresas (polígonos)</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</si>
  <si>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</si>
  <si>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t>C15.I02.P01.02</t>
  </si>
  <si>
    <t>UNICO Demanda CCAA - Bono Social</t>
  </si>
  <si>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</si>
  <si>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t>C15.I03.P01.01</t>
  </si>
  <si>
    <t xml:space="preserve">UNICO Demanda CCAA - Edificios </t>
  </si>
  <si>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</si>
  <si>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t>C15.I04.P01.01</t>
  </si>
  <si>
    <t>UNICO 5G Redes - Backhaul fibra 2022</t>
  </si>
  <si>
    <r>
      <rPr>
        <b/>
        <sz val="16"/>
        <color theme="1"/>
        <rFont val="Calibri"/>
        <family val="2"/>
        <scheme val="minor"/>
      </rPr>
      <t xml:space="preserve">No se cumplen las condiciones específicas vinculadas al DNSH para la inversión C15.I6 que se incluyen en el Anexo IV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IV: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</si>
  <si>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C15.I06.P01.02</t>
  </si>
  <si>
    <t>UNICO I+D - 6G 2021</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</si>
  <si>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</si>
  <si>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t>C15.I06.P01.06</t>
  </si>
  <si>
    <t>UNICO I+D - 6G 2022</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</si>
  <si>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</si>
  <si>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C15.I06.P01.07</t>
  </si>
  <si>
    <t xml:space="preserve">UNICO Sectorial 5G - Convocatoria 2022 (incluye proyectos PERTE VEC y AGRO) </t>
  </si>
  <si>
    <r>
      <t xml:space="preserve">No se cumplen las condiciones específicas vinculadas al DNSH para la inversión C15.I6 que se incluyen en el Anexo V de la convocatoria,  y que establece el PRTR y el MRR , en todas las fases del diseño y ejecución de los proyectos. Entre dichas condiciones se encuentran las siguientes: Para más detalle consulte la convocatoria.
</t>
    </r>
    <r>
      <rPr>
        <b/>
        <sz val="8"/>
        <color theme="9" tint="-0.249977111117893"/>
        <rFont val="Calibri"/>
        <family val="2"/>
        <scheme val="minor"/>
      </rPr>
      <t>ANEXO V : Condiciones específicas en materia de medio ambiente</t>
    </r>
    <r>
      <rPr>
        <sz val="8"/>
        <color theme="9" tint="-0.249977111117893"/>
        <rFont val="Calibri"/>
        <family val="2"/>
        <scheme val="minor"/>
      </rPr>
      <t xml:space="preserv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t>
    </r>
    <r>
      <rPr>
        <b/>
        <sz val="8"/>
        <color theme="9" tint="-0.249977111117893"/>
        <rFont val="Calibri"/>
        <family val="2"/>
        <scheme val="minor"/>
      </rPr>
      <t>Al menos el 70 % (en peso)</t>
    </r>
    <r>
      <rPr>
        <sz val="8"/>
        <color theme="9" tint="-0.249977111117893"/>
        <rFont val="Calibri"/>
        <family val="2"/>
        <scheme val="minor"/>
      </rPr>
      <t xml:space="preserve"> de los residuos de construcción y demolición generados en los proyectos de infraestructurase preparen para la reutilización, el reciclaje y la revalorización de otros materiales, incluidas las operaciones de relleno utilizando residuos para sustituir otrosmateriales de acuerdo con la jerarquía de residuos y el </t>
    </r>
    <r>
      <rPr>
        <b/>
        <sz val="8"/>
        <color theme="9" tint="-0.249977111117893"/>
        <rFont val="Calibri"/>
        <family val="2"/>
        <scheme val="minor"/>
      </rPr>
      <t>Protocolo de gestión de residuos de construcción y demolición de la UE.</t>
    </r>
    <r>
      <rPr>
        <sz val="8"/>
        <color theme="9" tint="-0.249977111117893"/>
        <rFont val="Calibri"/>
        <family val="2"/>
        <scheme val="minor"/>
      </rPr>
      <t xml:space="preserve">
         2.º</t>
    </r>
    <r>
      <rPr>
        <b/>
        <sz val="8"/>
        <color theme="9" tint="-0.249977111117893"/>
        <rFont val="Calibri"/>
        <family val="2"/>
        <scheme val="minor"/>
      </rPr>
      <t xml:space="preserve"> Los operadores limiten la generación</t>
    </r>
    <r>
      <rPr>
        <sz val="8"/>
        <color theme="9" tint="-0.249977111117893"/>
        <rFont val="Calibri"/>
        <family val="2"/>
        <scheme val="minor"/>
      </rPr>
      <t xml:space="preserve"> de residuos en los procesos relacionados con la construcción y demolición, de conformidad con el P</t>
    </r>
    <r>
      <rPr>
        <b/>
        <sz val="8"/>
        <color theme="9" tint="-0.249977111117893"/>
        <rFont val="Calibri"/>
        <family val="2"/>
        <scheme val="minor"/>
      </rPr>
      <t>rotocolo de gestión de residuos de construcción y demolición de la UE</t>
    </r>
    <r>
      <rPr>
        <sz val="8"/>
        <color theme="9" tint="-0.249977111117893"/>
        <rFont val="Calibri"/>
        <family val="2"/>
        <scheme val="minor"/>
      </rPr>
      <t xml:space="preserve"> y teniendo en cuenta las mejores técnicas disponibles y utilizando la demolición selectiva, utilizando los sistemas de clasificación disponibles para residuos de construcción y demolición.
         3.º Los </t>
    </r>
    <r>
      <rPr>
        <b/>
        <sz val="8"/>
        <color theme="9" tint="-0.249977111117893"/>
        <rFont val="Calibri"/>
        <family val="2"/>
        <scheme val="minor"/>
      </rPr>
      <t xml:space="preserve">diseños de los edificios y las técnicas de construcción apoyen la circularidad en lo referido a la norma ISO 20887 </t>
    </r>
    <r>
      <rPr>
        <sz val="8"/>
        <color theme="9" tint="-0.249977111117893"/>
        <rFont val="Calibri"/>
        <family val="2"/>
        <scheme val="minor"/>
      </rPr>
      <t xml:space="preserve">para evaluar la capacidad de desmontaje o adaptabilidad de los edificios.
          4.º Los </t>
    </r>
    <r>
      <rPr>
        <b/>
        <sz val="8"/>
        <color theme="9" tint="-0.249977111117893"/>
        <rFont val="Calibri"/>
        <family val="2"/>
        <scheme val="minor"/>
      </rPr>
      <t xml:space="preserve">componentes y materiales de construcción </t>
    </r>
    <r>
      <rPr>
        <sz val="8"/>
        <color theme="9" tint="-0.249977111117893"/>
        <rFont val="Calibri"/>
        <family val="2"/>
        <scheme val="minor"/>
      </rPr>
      <t xml:space="preserve">utilizados en el desarrollo de las actuaciones previstas en esta medida </t>
    </r>
    <r>
      <rPr>
        <b/>
        <sz val="8"/>
        <color theme="9" tint="-0.249977111117893"/>
        <rFont val="Calibri"/>
        <family val="2"/>
        <scheme val="minor"/>
      </rPr>
      <t xml:space="preserve">no contengan amianto </t>
    </r>
    <r>
      <rPr>
        <sz val="8"/>
        <color theme="9" tint="-0.249977111117893"/>
        <rFont val="Calibri"/>
        <family val="2"/>
        <scheme val="minor"/>
      </rPr>
      <t>ni sustancias muy preocupantes
          5.º Adoptarán medidas para r</t>
    </r>
    <r>
      <rPr>
        <b/>
        <sz val="8"/>
        <color theme="9" tint="-0.249977111117893"/>
        <rFont val="Calibri"/>
        <family val="2"/>
        <scheme val="minor"/>
      </rPr>
      <t xml:space="preserve">educir el ruido, el polvo y las emisiones contaminantes </t>
    </r>
    <r>
      <rPr>
        <sz val="8"/>
        <color theme="9" tint="-0.249977111117893"/>
        <rFont val="Calibri"/>
        <family val="2"/>
        <scheme val="minor"/>
      </rPr>
      <t>durante la fase de obra y se ejecutarán las actuaciones asociadas a esta medida cumpliendo la normativa vigente 
2. En aquellas actuaciones que impliquen</t>
    </r>
    <r>
      <rPr>
        <b/>
        <sz val="8"/>
        <color theme="9" tint="-0.249977111117893"/>
        <rFont val="Calibri"/>
        <family val="2"/>
        <scheme val="minor"/>
      </rPr>
      <t xml:space="preserve"> demolición</t>
    </r>
    <r>
      <rPr>
        <sz val="8"/>
        <color theme="9" tint="-0.249977111117893"/>
        <rFont val="Calibri"/>
        <family val="2"/>
        <scheme val="minor"/>
      </rPr>
      <t xml:space="preserve">, practicarán una </t>
    </r>
    <r>
      <rPr>
        <b/>
        <sz val="8"/>
        <color theme="9" tint="-0.249977111117893"/>
        <rFont val="Calibri"/>
        <family val="2"/>
        <scheme val="minor"/>
      </rPr>
      <t>demolición selectiva.</t>
    </r>
    <r>
      <rPr>
        <sz val="8"/>
        <color theme="9" tint="-0.249977111117893"/>
        <rFont val="Calibri"/>
        <family val="2"/>
        <scheme val="minor"/>
      </rPr>
      <t xml:space="preserve">
3. En aquellas actuaciones relativas a</t>
    </r>
    <r>
      <rPr>
        <b/>
        <sz val="8"/>
        <color theme="9" tint="-0.249977111117893"/>
        <rFont val="Calibri"/>
        <family val="2"/>
        <scheme val="minor"/>
      </rPr>
      <t xml:space="preserve"> equipamiento e instalaciones e infraestructuras de IT,</t>
    </r>
    <r>
      <rPr>
        <sz val="8"/>
        <color theme="9" tint="-0.249977111117893"/>
        <rFont val="Calibri"/>
        <family val="2"/>
        <scheme val="minor"/>
      </rPr>
      <t xml:space="preserve"> los beneficiarios garantizarán que </t>
    </r>
    <r>
      <rPr>
        <b/>
        <sz val="8"/>
        <color theme="9" tint="-0.249977111117893"/>
        <rFont val="Calibri"/>
        <family val="2"/>
        <scheme val="minor"/>
      </rPr>
      <t xml:space="preserve">no se perjudique a ninguno de los seis objetivos medioambientales definidos </t>
    </r>
    <r>
      <rPr>
        <sz val="8"/>
        <color theme="9" tint="-0.249977111117893"/>
        <rFont val="Calibri"/>
        <family val="2"/>
        <scheme val="minor"/>
      </rPr>
      <t xml:space="preserve">en dicho reglamento y se </t>
    </r>
    <r>
      <rPr>
        <b/>
        <sz val="8"/>
        <color theme="9" tint="-0.249977111117893"/>
        <rFont val="Calibri"/>
        <family val="2"/>
        <scheme val="minor"/>
      </rPr>
      <t xml:space="preserve">comprometerán a que: </t>
    </r>
    <r>
      <rPr>
        <sz val="8"/>
        <color theme="9" tint="-0.249977111117893"/>
        <rFont val="Calibri"/>
        <family val="2"/>
        <scheme val="minor"/>
      </rPr>
      <t xml:space="preserve">
     1.º Los </t>
    </r>
    <r>
      <rPr>
        <b/>
        <sz val="8"/>
        <color theme="9" tint="-0.249977111117893"/>
        <rFont val="Calibri"/>
        <family val="2"/>
        <scheme val="minor"/>
      </rPr>
      <t>equipos que se utilicen</t>
    </r>
    <r>
      <rPr>
        <sz val="8"/>
        <color theme="9" tint="-0.249977111117893"/>
        <rFont val="Calibri"/>
        <family val="2"/>
        <scheme val="minor"/>
      </rPr>
      <t xml:space="preserve"> cumplirán con los requisitos relacionados con el consumo energético establecidos de acuerdo con la </t>
    </r>
    <r>
      <rPr>
        <b/>
        <sz val="8"/>
        <color theme="9" tint="-0.249977111117893"/>
        <rFont val="Calibri"/>
        <family val="2"/>
        <scheme val="minor"/>
      </rPr>
      <t>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evaluación del riesgo climático y la vulnerabilidad de las instalaciones de infraestructuras IT</t>
    </r>
    <r>
      <rPr>
        <sz val="8"/>
        <color theme="9" tint="-0.249977111117893"/>
        <rFont val="Calibri"/>
        <family val="2"/>
        <scheme val="minor"/>
      </rPr>
      <t xml:space="preserve"> y en su caso, se establecerán las soluciones de adaptación adecuadas para cada caso.
     3.º Los</t>
    </r>
    <r>
      <rPr>
        <b/>
        <sz val="8"/>
        <color theme="9" tint="-0.249977111117893"/>
        <rFont val="Calibri"/>
        <family val="2"/>
        <scheme val="minor"/>
      </rPr>
      <t xml:space="preserve"> riesgos de degradación ambien</t>
    </r>
    <r>
      <rPr>
        <sz val="8"/>
        <color theme="9" tint="-0.249977111117893"/>
        <rFont val="Calibri"/>
        <family val="2"/>
        <scheme val="minor"/>
      </rPr>
      <t xml:space="preserve">tal relacionados con la conservación de la </t>
    </r>
    <r>
      <rPr>
        <b/>
        <sz val="8"/>
        <color theme="9" tint="-0.249977111117893"/>
        <rFont val="Calibri"/>
        <family val="2"/>
        <scheme val="minor"/>
      </rPr>
      <t xml:space="preserve">calidad del agua y la prevención del estrés hídrico </t>
    </r>
    <r>
      <rPr>
        <sz val="8"/>
        <color theme="9" tint="-0.249977111117893"/>
        <rFont val="Calibri"/>
        <family val="2"/>
        <scheme val="minor"/>
      </rPr>
      <t xml:space="preserve">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 </t>
    </r>
    <r>
      <rPr>
        <b/>
        <sz val="8"/>
        <color theme="9" tint="-0.249977111117893"/>
        <rFont val="Calibri"/>
        <family val="2"/>
        <scheme val="minor"/>
      </rPr>
      <t>equipos utilizado</t>
    </r>
    <r>
      <rPr>
        <sz val="8"/>
        <color theme="9" tint="-0.249977111117893"/>
        <rFont val="Calibri"/>
        <family val="2"/>
        <scheme val="minor"/>
      </rPr>
      <t>s 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A</t>
    </r>
    <r>
      <rPr>
        <b/>
        <sz val="8"/>
        <color theme="9" tint="-0.249977111117893"/>
        <rFont val="Calibri"/>
        <family val="2"/>
        <scheme val="minor"/>
      </rPr>
      <t>l menos el 70 % (en peso) de los residuos de construcción y demolición no peligrosos</t>
    </r>
    <r>
      <rPr>
        <sz val="8"/>
        <color theme="9" tint="-0.249977111117893"/>
        <rFont val="Calibri"/>
        <family val="2"/>
        <scheme val="minor"/>
      </rPr>
      <t xml:space="preserve"> generados en las actuaciones previstas,</t>
    </r>
    <r>
      <rPr>
        <b/>
        <sz val="8"/>
        <color theme="9" tint="-0.249977111117893"/>
        <rFont val="Calibri"/>
        <family val="2"/>
        <scheme val="minor"/>
      </rPr>
      <t xml:space="preserve"> serán preparados para su reutilización, reciclaje y recuperación de otros materiales, incluidas las operaciones de relleno utilizando residuos para sustituir otros materiale</t>
    </r>
    <r>
      <rPr>
        <sz val="8"/>
        <color theme="9" tint="-0.249977111117893"/>
        <rFont val="Calibri"/>
        <family val="2"/>
        <scheme val="minor"/>
      </rPr>
      <t xml:space="preserve">s,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xml:space="preserve"> de acuerdo con lo establecido en la Directiva 2011/92/EU.</t>
    </r>
  </si>
  <si>
    <t>C15.I06.P01.08</t>
  </si>
  <si>
    <t>C15.I06.P01.11</t>
  </si>
  <si>
    <t>UNICO Sectorial 5G: Emergencias</t>
  </si>
  <si>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</si>
  <si>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C15.I06.P01.14</t>
  </si>
  <si>
    <t>UNICO I+D - 6G 2023</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</si>
  <si>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</si>
  <si>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C15.I06.P01.17</t>
  </si>
  <si>
    <t>Otras</t>
  </si>
  <si>
    <t>Actuación a evaluar</t>
  </si>
  <si>
    <t>CP.C. 3.29</t>
  </si>
  <si>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</si>
  <si>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</si>
  <si>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</si>
  <si>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</si>
  <si>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</si>
  <si>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</si>
  <si>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climatico de acuerdo con la descripción recogida en el CID.</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</si>
  <si>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</si>
  <si>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</si>
  <si>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</si>
  <si>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</si>
  <si>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</si>
  <si>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C15.R01.P01.05</t>
  </si>
  <si>
    <t>UNICO Datos: Acuerdo con Min. Interior para 112 inverso</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</si>
  <si>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</si>
  <si>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</si>
  <si>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</si>
  <si>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</si>
  <si>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</si>
  <si>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</si>
  <si>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</si>
  <si>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</si>
  <si>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</si>
  <si>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</si>
  <si>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C15.I01.P01.03</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</si>
  <si>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</si>
  <si>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</si>
  <si>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</si>
  <si>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</si>
  <si>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</si>
  <si>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</si>
  <si>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</si>
  <si>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</si>
  <si>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</si>
  <si>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</si>
  <si>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</si>
  <si>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</si>
  <si>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</si>
  <si>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</si>
  <si>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</si>
  <si>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</si>
  <si>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</si>
  <si>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</si>
  <si>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</si>
  <si>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</si>
  <si>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</si>
  <si>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</si>
  <si>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</si>
  <si>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</si>
  <si>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</si>
  <si>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</si>
  <si>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</si>
  <si>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</si>
  <si>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</si>
  <si>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</si>
  <si>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</si>
  <si>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</si>
  <si>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</si>
  <si>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</si>
  <si>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</si>
  <si>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</si>
  <si>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</si>
  <si>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</si>
  <si>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</si>
  <si>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</si>
  <si>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</si>
  <si>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</si>
  <si>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</si>
  <si>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</si>
  <si>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</si>
  <si>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</si>
  <si>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</si>
  <si>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</si>
  <si>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</si>
  <si>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</si>
  <si>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</si>
  <si>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</si>
  <si>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</si>
  <si>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</si>
  <si>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</si>
  <si>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</si>
  <si>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</si>
  <si>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</si>
  <si>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</si>
  <si>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¿La actuación cumple con las condiciones especificas vinculadas a DNSH exigibles a la inversión correspondiente?</t>
  </si>
  <si>
    <t>Si lo considera necesario incluir la  preguntas en relación a sus  indicadores de riesgo adicionales…</t>
  </si>
  <si>
    <t xml:space="preserve">Preguntas </t>
  </si>
  <si>
    <t>CUESTIONARIO DEL PRTR</t>
  </si>
  <si>
    <t>Aspectos Generales: No se ha implantado el principio DNSH conforme a lo previsto en la Sección específica del DNSH del PRTR español.</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</si>
  <si>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</si>
  <si>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</si>
  <si>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</si>
  <si>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</si>
  <si>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</si>
  <si>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</si>
  <si>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</si>
  <si>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</si>
  <si>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</si>
  <si>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</si>
  <si>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</si>
  <si>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</si>
  <si>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</si>
  <si>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A. Cuestionario del PRTR o Cuestionario DNSH (Si/No/No aplica)</t>
  </si>
  <si>
    <r>
      <t>Para el seguimiento y control del cumplimiento del</t>
    </r>
    <r>
      <rPr>
        <b/>
        <sz val="11"/>
        <rFont val="Calibri"/>
        <family val="2"/>
        <scheme val="minor"/>
      </rPr>
      <t xml:space="preserve"> principio de no hacer daño significativo al medio ambiente </t>
    </r>
    <r>
      <rPr>
        <sz val="11"/>
        <rFont val="Calibri"/>
        <family val="2"/>
        <scheme val="minor"/>
      </rPr>
      <t>se deben completar dos secciones:</t>
    </r>
  </si>
  <si>
    <t xml:space="preserve">B. Evaluación de Riesgos con los indicadores de riesgo asociados.
</t>
  </si>
  <si>
    <t>A. INSTRUCCIONES DE USO DE LA HERRAMIENTA : CUESTIONARIOS PRTR</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</si>
  <si>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</si>
  <si>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</si>
  <si>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</si>
  <si>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</si>
  <si>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</si>
  <si>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</si>
  <si>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</si>
  <si>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</si>
  <si>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</si>
  <si>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</si>
  <si>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</si>
  <si>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</si>
  <si>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</si>
  <si>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</si>
  <si>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</si>
  <si>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</si>
  <si>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El cuestionario y la evaluación de los indicadores de riesgos deberá ser firmado y remitido al nodo superior acorde a la metodología del PRTR.</t>
  </si>
  <si>
    <t>4. Rellene los campos habilitados. Puede comprobar en la columna K de la pestaña de Métodos de Gestión si ha completado todos los campos necesarios o no. Por favor, continue hasta tener completado todo el cuestionario y la evaluación.</t>
  </si>
  <si>
    <t>5. El cuestionario y la evaluación de los indicadores de riesgos deberá ser firmado y remitido al nodo superior acorde a la metodología del PRTR.</t>
  </si>
  <si>
    <t>Enlaces de Interés.</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</si>
  <si>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</si>
  <si>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</si>
  <si>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</si>
  <si>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</si>
  <si>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</si>
  <si>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</si>
  <si>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</si>
  <si>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</si>
  <si>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</si>
  <si>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</si>
  <si>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</si>
  <si>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</si>
  <si>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</si>
  <si>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</si>
  <si>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</si>
  <si>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</si>
  <si>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</si>
  <si>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</si>
  <si>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</si>
  <si>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Documentos y Enlaces de interes en el PRTR - Council Implementing Decision (o CID).</t>
  </si>
  <si>
    <t>Guia DNSH de MITECO (Guía para el diseño y desarrollo de actuaciones acordes con el principio de no causar un perjuicio significativo al medio ambiente)</t>
  </si>
  <si>
    <t>* Las condiciones específicas del DNSH en otras inversiones se detallan en la convocatoria.</t>
  </si>
  <si>
    <t>UNICO Sectorial 5G -  2023</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</si>
  <si>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</si>
  <si>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</si>
  <si>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</si>
  <si>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</si>
  <si>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</si>
  <si>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</si>
  <si>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</si>
  <si>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Tener en cuenta las condiciones especificas de acuerdo a la Inversión o Reforma en la cual nos encontremos dentro del Componente 15 ó 25.</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</si>
  <si>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</si>
  <si>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</si>
  <si>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</si>
  <si>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 xml:space="preserve">
SÍ/No/
No Aplica</t>
  </si>
  <si>
    <t xml:space="preserve"> Para ello debe utilizar las pestañas Métodos_Gestión_Entid_Privada e Indicador_Riesgo_Ent.Privada 
y rellenar en esta última ambas secciones.</t>
  </si>
  <si>
    <r>
      <t xml:space="preserve">6º Arrastrar la fórmula de la </t>
    </r>
    <r>
      <rPr>
        <b/>
        <sz val="11"/>
        <color theme="1"/>
        <rFont val="Calibri"/>
        <family val="2"/>
        <scheme val="minor"/>
      </rPr>
      <t>columna "K</t>
    </r>
    <r>
      <rPr>
        <sz val="11"/>
        <color theme="1"/>
        <rFont val="Calibri"/>
        <family val="2"/>
        <scheme val="minor"/>
      </rPr>
      <t xml:space="preserve">" desde la </t>
    </r>
    <r>
      <rPr>
        <b/>
        <sz val="11"/>
        <color theme="1"/>
        <rFont val="Calibri"/>
        <family val="2"/>
        <scheme val="minor"/>
      </rPr>
      <t>celda "K41"</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</si>
  <si>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CP.R3 comienzan como CP.I.3.1,  CP.I.3.2, etc.) y números secuenciales a los controles de cada uno de los riesgos (por ejemplo, los controles del riesgo CP.R3 comienzan como CP.C.3.1, CP.C.3.2, etc.).</t>
  </si>
  <si>
    <r>
      <rPr>
        <b/>
        <sz val="16"/>
        <color theme="1"/>
        <rFont val="Calibri"/>
        <family val="2"/>
        <scheme val="minor"/>
      </rPr>
      <t xml:space="preserve">No se cumplen las condiciones específicas vinculadas al DNSH para la inversión C15.I6 que se incluyen en el Anexo I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</si>
  <si>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UNICO Sectorial 5G - 2023 (2º convocatoria)</t>
  </si>
  <si>
    <t>C15.I06.P01.21</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</si>
  <si>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</si>
  <si>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</si>
  <si>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</si>
  <si>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</si>
  <si>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r>
      <t xml:space="preserve">No se cumplen las condiciones específicas vinculadas al DNSH para la inversión C15.I1 que se incluyen en el Anexo III de la convocatoria,  y que establece el PRTR y el MRR, en todas las fases del diseño y ejecución de los proyectos. Entre dichas condiciones se encuentran las siguientes: Para más detalle consulte la convocatoria.
</t>
    </r>
    <r>
      <rPr>
        <b/>
        <sz val="11"/>
        <color theme="9" tint="-0.249977111117893"/>
        <rFont val="Calibri"/>
        <family val="2"/>
        <scheme val="minor"/>
      </rPr>
      <t>ANEXO 3 Condiciones específicas a respetar en relación con el principio de no causar daño significativo (DNSH)</t>
    </r>
    <r>
      <rPr>
        <sz val="11"/>
        <color theme="9" tint="-0.249977111117893"/>
        <rFont val="Calibri"/>
        <family val="2"/>
        <scheme val="minor"/>
      </rPr>
      <t xml:space="preserve">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para la masa o masas de agua potencialmente afectadas, en consulta con las partes interesadas pertinentes.
– En el proyecto no se incluirán actuaciones de infraestructuras que puedan alterar la hidrología.
– Los equipos no contendrán las sustancias restringidas del anexo II de la Directiva 2011/65/UE, con las excepciones permitidas. 
– Al final de su vida útil, el equipo se someterá a una preparación para operaciones de reutilización, recuperación o reciclaje, o un tratamiento adecuado, incluida la eliminación de todos los fluidos y un tratamiento selectivo .
– Existe un plan de gestión de residuos que garantiza el máximo reciclaje, al final de su vida útil, de los equipos eléctricos y electrónicos.
– Al menos el 70%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</si>
  <si>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2022,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</si>
  <si>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 xml:space="preserve">No se cumplen las condiciones específicas vinculadas al DNSH para el C15.I01 de UNICO Banda Ancha 2021,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servidios de red se han adherido al Codigo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delas operaciones.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</si>
  <si>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2023, que se incluyen en la convocatoria Anexo 5 y que establece el PRTR y el MRR, en todas las fases del diseño y ejecución de los proyectos.</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t>
    </r>
    <r>
      <rPr>
        <b/>
        <sz val="11"/>
        <color rgb="FF00B050"/>
        <rFont val="Calibri"/>
        <family val="2"/>
        <scheme val="minor"/>
      </rPr>
      <t>Al menos el 70% (en peso) de los residuos de construcción y demolición no peligrosos</t>
    </r>
    <r>
      <rPr>
        <sz val="11"/>
        <color rgb="FF00B050"/>
        <rFont val="Calibri"/>
        <family val="2"/>
        <scheme val="minor"/>
      </rPr>
      <t xml:space="preserve"> (excluido el material natural mencionado en la categoría 17 05 04 en la Lista europea de residuos establecida por la Decisión 2000/532/EC) generados </t>
    </r>
    <r>
      <rPr>
        <b/>
        <sz val="11"/>
        <color rgb="FF00B050"/>
        <rFont val="Calibri"/>
        <family val="2"/>
        <scheme val="minor"/>
      </rPr>
      <t xml:space="preserve">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t>
    </r>
    <r>
      <rPr>
        <sz val="11"/>
        <color rgb="FF00B050"/>
        <rFont val="Calibri"/>
        <family val="2"/>
        <scheme val="minor"/>
      </rPr>
      <t xml:space="preserv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-El </t>
    </r>
    <r>
      <rPr>
        <b/>
        <sz val="11"/>
        <color rgb="FF00B050"/>
        <rFont val="Calibri"/>
        <family val="2"/>
        <scheme val="minor"/>
      </rPr>
      <t xml:space="preserve">beneficiario demuestra que realiza los mayores esfuerzos para implementar prácticas relevantes sobre reducción del impacto medioambiental </t>
    </r>
    <r>
      <rPr>
        <sz val="11"/>
        <color rgb="FF00B050"/>
        <rFont val="Calibri"/>
        <family val="2"/>
        <scheme val="minor"/>
      </rPr>
      <t>a la hora de construir o renovar las redes de telecomunicaciones, tales como los recogidos en el apartado 3.3.5 de la Decisión (UE) 2021/2054 de la Comisión.</t>
    </r>
  </si>
  <si>
    <t>UNICO I+D - 6G 2022 - Subprograma de proyectos de I+D en 5G avanzado</t>
  </si>
  <si>
    <t>UNICO I+D - 6G 2022-Subprograma de infraestructuras de investigación y equipamiento científico-técnico</t>
  </si>
  <si>
    <t>C15.I06.P01.20</t>
  </si>
  <si>
    <t>UNICO I+D - 6G 2023 - Subprograma de infraestructuras de investigación y equipamiento científico-técnico</t>
  </si>
  <si>
    <t>UNICO I+D - 6G 2023 - Subprograma de proyectos de I+D en 5G avanzado</t>
  </si>
  <si>
    <t>No se conoce todavia</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</si>
  <si>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</si>
  <si>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</si>
  <si>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</si>
  <si>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</si>
  <si>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</si>
  <si>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</si>
  <si>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</si>
  <si>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</si>
  <si>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</si>
  <si>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EVALUACIÓN DE LA EXPOSICIÓN A RIESGOS DE INCUMPLIMIENTO DE DNSH - EJECUCIÓN PROPIA / CONTRATOS PRIVADOS (CP)</t>
  </si>
  <si>
    <t>Descripción del control estándar</t>
  </si>
  <si>
    <t xml:space="preserve"> CONTROLES ESTÁNDARES</t>
  </si>
  <si>
    <t>¿Se ha implementado este control estándar?</t>
  </si>
  <si>
    <t>PLAN DE ACCIÓN</t>
  </si>
  <si>
    <t>Fecha de implementación</t>
  </si>
  <si>
    <t>Efecto combinado de los controles alternativos sobre el IMPACTO del riesgo NETO</t>
  </si>
  <si>
    <t>Efecto combinado de los controles alternativos sobre la PROBABILIDAD del riesgo NETO</t>
  </si>
  <si>
    <t>CP.R3.1</t>
  </si>
  <si>
    <t>1.- INTRODUCCIÓN</t>
  </si>
  <si>
    <t>2.- DEFINICIONES</t>
  </si>
  <si>
    <t>3.- INSTRUCCIONES PARA CUMPLIMENTAR LA MATRIZ</t>
  </si>
  <si>
    <t>4.- RESULTADOS</t>
  </si>
  <si>
    <t>5.- CONCLUSIÓN.</t>
  </si>
  <si>
    <t>6.- FUENTES</t>
  </si>
  <si>
    <t>2. Si se procede a evaluar alguna de estos programas: UNICO BA - Acceso (convocatoria 2021),UNICO BA - Acceso (convocatoria 2022),UNICO Demanda Rural,UNICO Demanda CCAA -  Servicios Públicos,UNICO Demanda CCAA - Industrias y Empresas (polígonos) ,UNICO Demanda CCAA - Bono Social,UNICO Demanda CCAA - Edificios, UNICO 5G Redes - Backhaul fibra 2022,UNICO I+D - 6G 2021,UNICO I+D - 6G 2022, UNICO I+D - 6G 2023, UNICO Sectorial 5G - Convocatoria 2022 (incluye proyectos PERTE VEC y AGRO), UNICO Sectorial 5G -  2023,UNICO Sectorial 5G: Emergencias, UNICO 5G Redes Activas 2023, o UNICO I+D Cloud-Centros I+D, seleccione la misma en " Actuación a evaluar", en caso contrario seleccione "Otras".</t>
  </si>
  <si>
    <t>● Codificación de la referencia secuencial del riesgo con su metodo de gestión (CP) correspondiente a dicho riesgo.
● Denominación  y descripción del riesgo
●4 preguntas (que deben responderse) relativas a las características del riesgo y quiénes son los afectados por dicho riesgo.</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</si>
  <si>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del principio de No hacer daño significativo al Medio ambiente</t>
    </r>
    <r>
      <rPr>
        <sz val="11"/>
        <color theme="1"/>
        <rFont val="Calibri"/>
        <family val="2"/>
        <scheme val="minor"/>
      </rPr>
      <t xml:space="preserve"> establecidos para el Plan de Recuperación,</t>
    </r>
  </si>
  <si>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</si>
  <si>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del principio de no hacer daño significativo al medio ambiente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</si>
  <si>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</si>
  <si>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</si>
  <si>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</si>
  <si>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heterogéneas y desea analizar de modo separado el riesgo de incumplimiento del principio de no hacer daño significativo al medio ambiente, debe modificar este formulario del modo siguiente:
1º Para evaluar la primera CP, debe rellenar las celdas en blanco existentes para la referencia CP.R3 de la pestaña "Indicador Riesgo Ent.Privada".
2º Para la segunda CP, debe crear al final de la hoja "Indicador Riesgo Ent.Privada" tantas filas como número de indicadores tenga la plantilla. Para crear cada fila, debe seleccionar la </t>
    </r>
    <r>
      <rPr>
        <b/>
        <sz val="11"/>
        <color theme="1"/>
        <rFont val="Calibri"/>
        <family val="2"/>
        <scheme val="minor"/>
      </rPr>
      <t>fila 43</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y</t>
    </r>
    <r>
      <rPr>
        <b/>
        <sz val="11"/>
        <color theme="1"/>
        <rFont val="Calibri"/>
        <family val="2"/>
        <scheme val="minor"/>
      </rPr>
      <t xml:space="preserve"> "F"</t>
    </r>
    <r>
      <rPr>
        <sz val="11"/>
        <color theme="1"/>
        <rFont val="Calibri"/>
        <family val="2"/>
        <scheme val="minor"/>
      </rPr>
      <t xml:space="preserve"> de la misma pestaña una nueva referencia CP.R3.1 (para la segunda CP), CP.R3.2 (para la tercera CP) y así sucesivamente para las siguientes CP.
4º Copiar el contenido (</t>
    </r>
    <r>
      <rPr>
        <b/>
        <sz val="11"/>
        <color theme="1"/>
        <rFont val="Calibri"/>
        <family val="2"/>
        <scheme val="minor"/>
      </rPr>
      <t xml:space="preserve">Columnas "B" </t>
    </r>
    <r>
      <rPr>
        <sz val="11"/>
        <color theme="1"/>
        <rFont val="Calibri"/>
        <family val="2"/>
        <scheme val="minor"/>
      </rPr>
      <t>y</t>
    </r>
    <r>
      <rPr>
        <b/>
        <sz val="11"/>
        <color theme="1"/>
        <rFont val="Calibri"/>
        <family val="2"/>
        <scheme val="minor"/>
      </rPr>
      <t xml:space="preserve"> "C"</t>
    </r>
    <r>
      <rPr>
        <sz val="11"/>
        <color theme="1"/>
        <rFont val="Calibri"/>
        <family val="2"/>
        <scheme val="minor"/>
      </rPr>
      <t xml:space="preserve"> para el cuestionario PRTR, y Columnas </t>
    </r>
    <r>
      <rPr>
        <b/>
        <sz val="11"/>
        <color theme="1"/>
        <rFont val="Calibri"/>
        <family val="2"/>
        <scheme val="minor"/>
      </rPr>
      <t>"G"</t>
    </r>
    <r>
      <rPr>
        <sz val="11"/>
        <color theme="1"/>
        <rFont val="Calibri"/>
        <family val="2"/>
        <scheme val="minor"/>
      </rPr>
      <t>,</t>
    </r>
    <r>
      <rPr>
        <b/>
        <sz val="11"/>
        <color theme="1"/>
        <rFont val="Calibri"/>
        <family val="2"/>
        <scheme val="minor"/>
      </rPr>
      <t>"H"</t>
    </r>
    <r>
      <rPr>
        <sz val="11"/>
        <color theme="1"/>
        <rFont val="Calibri"/>
        <family val="2"/>
        <scheme val="minor"/>
      </rPr>
      <t>,</t>
    </r>
    <r>
      <rPr>
        <b/>
        <sz val="11"/>
        <color theme="1"/>
        <rFont val="Calibri"/>
        <family val="2"/>
        <scheme val="minor"/>
      </rPr>
      <t xml:space="preserve">"L" </t>
    </r>
    <r>
      <rPr>
        <sz val="11"/>
        <color theme="1"/>
        <rFont val="Calibri"/>
        <family val="2"/>
        <scheme val="minor"/>
      </rPr>
      <t>y</t>
    </r>
    <r>
      <rPr>
        <b/>
        <sz val="11"/>
        <color theme="1"/>
        <rFont val="Calibri"/>
        <family val="2"/>
        <scheme val="minor"/>
      </rPr>
      <t xml:space="preserve"> "M"</t>
    </r>
    <r>
      <rPr>
        <sz val="11"/>
        <color theme="1"/>
        <rFont val="Calibri"/>
        <family val="2"/>
        <scheme val="minor"/>
      </rPr>
      <t xml:space="preserve"> para la evaluación de riesgo)  de indicadores de riesgo y controles de la plantilla en cada fila creada.
5º Añadir al final del indicador de riesgo o control de las filas creadas, en la columna </t>
    </r>
    <r>
      <rPr>
        <b/>
        <sz val="11"/>
        <color theme="1"/>
        <rFont val="Calibri"/>
        <family val="2"/>
        <scheme val="minor"/>
      </rPr>
      <t xml:space="preserve">"G" </t>
    </r>
    <r>
      <rPr>
        <sz val="11"/>
        <color theme="1"/>
        <rFont val="Calibri"/>
        <family val="2"/>
        <scheme val="minor"/>
      </rPr>
      <t>y</t>
    </r>
    <r>
      <rPr>
        <b/>
        <sz val="11"/>
        <color theme="1"/>
        <rFont val="Calibri"/>
        <family val="2"/>
        <scheme val="minor"/>
      </rPr>
      <t xml:space="preserve"> "L"</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</si>
  <si>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rFont val="Calibri"/>
        <family val="2"/>
        <scheme val="minor"/>
      </rPr>
      <t>mismo fichero Excel.</t>
    </r>
    <r>
      <rPr>
        <sz val="11"/>
        <rFont val="Calibri"/>
        <family val="2"/>
        <scheme val="minor"/>
      </rPr>
      <t xml:space="preserve"> La evaluación de riesgos debe realizarse en todo caso </t>
    </r>
    <r>
      <rPr>
        <b/>
        <sz val="11"/>
        <rFont val="Calibri"/>
        <family val="2"/>
        <scheme val="minor"/>
      </rPr>
      <t>en un único fichero Excel</t>
    </r>
    <r>
      <rPr>
        <sz val="1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</si>
  <si>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</si>
  <si>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</si>
  <si>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</si>
  <si>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</si>
  <si>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</si>
  <si>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</si>
  <si>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</si>
  <si>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</si>
  <si>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</si>
  <si>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</si>
  <si>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</si>
  <si>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3. En el caso de realizar la evaluación devarias CP heterogéneas, después del paso 1, para su facilidad, filtre la tabla respecto a la celda B12.</t>
  </si>
  <si>
    <t>Número filas
(indicadores riesgo)</t>
  </si>
  <si>
    <t>Contar "SÍ"</t>
  </si>
  <si>
    <t>Contar "No"</t>
  </si>
  <si>
    <t>Contar "Vacío" cet</t>
  </si>
  <si>
    <t>Contar 'Control alternativo'</t>
  </si>
  <si>
    <t>Todos "No"
AND 
'no hay ningún control alternativo'</t>
  </si>
  <si>
    <t>Check</t>
  </si>
  <si>
    <t>Control alternativo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</si>
  <si>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</si>
  <si>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</si>
  <si>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</si>
  <si>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</si>
  <si>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</si>
  <si>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</si>
  <si>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</si>
  <si>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</si>
  <si>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</si>
  <si>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El cuestionario del PRTR  y la evaluación de indicadores de riesgo deberá ser rellenado por la </t>
    </r>
    <r>
      <rPr>
        <u/>
        <sz val="11"/>
        <rFont val="Calibri"/>
        <family val="2"/>
        <scheme val="minor"/>
      </rPr>
      <t>entidad privada</t>
    </r>
    <r>
      <rPr>
        <sz val="11"/>
        <rFont val="Calibri"/>
        <family val="2"/>
        <scheme val="minor"/>
      </rPr>
      <t>. El equipo de evaluación de cada entidad deberá indicar:  
       a) Codigo de la actuación. 
       b) Nombre de actuación.</t>
    </r>
  </si>
  <si>
    <t xml:space="preserve">
●  (3) para ejecución propia/contratos privados  (CP.R3)
</t>
  </si>
  <si>
    <t>1. Complete el Cuestionario del PRTR.  Elija el método de gestión:  A las Entidades Privadas les corresponde el método de gestión de Ejecución Propia / Contrato Privado  (CP). En el caso en que deseé realizar la evaluación de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</si>
  <si>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</si>
  <si>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</si>
  <si>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</si>
  <si>
    <t>Guía técnica de la Comisión sobre la aplicación del principio de «no causar un perjuicio significativo» en virtud del Reglamento relativo al Mecanismo de Recuperación y Resiliencia (2021/C 58/01)</t>
  </si>
  <si>
    <t>Guía técnica sobre la aplicación del principio de «no causar un perjuicio significativo» en virtud del Reglamento relativo al Mecanismo de Recuperación y Resiliencia (C/2023/111)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</si>
</sst>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10"/>
      <color rgb="FF000000"/>
      <name val="Calibri"/>
      <family val="2"/>
      <scheme val="minor"/>
    </font>
    <font>
      <sz val="11"/>
      <color theme="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color theme="1"/>
      <name val="Calibri"/>
      <family val="2"/>
      <scheme val="minor"/>
    </font>
    <font>
      <b/>
      <u/>
      <sz val="11"/>
      <name val="Calibri"/>
      <family val="2"/>
      <scheme val="minor"/>
    </font>
    <font>
      <b/>
      <sz val="11"/>
      <color rgb="FFFF0000"/>
      <name val="Calibri"/>
      <family val="2"/>
      <scheme val="minor"/>
    </font>
    <font>
      <b/>
      <sz val="8"/>
      <color rgb="FF000000"/>
      <name val="Calibri"/>
      <family val="2"/>
    </font>
    <font>
      <b/>
      <sz val="8"/>
      <color theme="1"/>
      <name val="Calibri"/>
      <family val="2"/>
    </font>
    <font>
      <sz val="8"/>
      <color rgb="FF000000"/>
      <name val="Calibri"/>
      <family val="2"/>
    </font>
    <font>
      <sz val="11"/>
      <color rgb="FF00B050"/>
      <name val="Calibri"/>
      <family val="2"/>
      <scheme val="minor"/>
    </font>
    <font>
      <b/>
      <sz val="11"/>
      <color rgb="FF00B050"/>
      <name val="Calibri"/>
      <family val="2"/>
      <scheme val="minor"/>
    </font>
    <font>
      <sz val="11"/>
      <color theme="9" tint="-0.249977111117893"/>
      <name val="Calibri"/>
      <family val="2"/>
      <scheme val="minor"/>
    </font>
    <font>
      <b/>
      <sz val="11"/>
      <color theme="9" tint="-0.249977111117893"/>
      <name val="Calibri"/>
      <family val="2"/>
      <scheme val="minor"/>
    </font>
    <font>
      <sz val="10"/>
      <color rgb="FF00B050"/>
      <name val="Calibri"/>
      <family val="2"/>
      <scheme val="minor"/>
    </font>
    <font>
      <b/>
      <sz val="10"/>
      <color rgb="FF00B050"/>
      <name val="Calibri"/>
      <family val="2"/>
      <scheme val="minor"/>
    </font>
    <font>
      <b/>
      <sz val="16"/>
      <color theme="1"/>
      <name val="Calibri"/>
      <family val="2"/>
      <scheme val="minor"/>
    </font>
    <font>
      <sz val="9"/>
      <color theme="9" tint="-0.249977111117893"/>
      <name val="Calibri"/>
      <family val="2"/>
      <scheme val="minor"/>
    </font>
    <font>
      <b/>
      <sz val="9"/>
      <color theme="9" tint="-0.249977111117893"/>
      <name val="Calibri"/>
      <family val="2"/>
      <scheme val="minor"/>
    </font>
    <font>
      <i/>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sz val="8"/>
      <color rgb="FFFF0000"/>
      <name val="Calibri"/>
      <family val="2"/>
    </font>
    <font>
      <b/>
      <sz val="9"/>
      <color indexed="81"/>
      <name val="Tahoma"/>
      <family val="2"/>
    </font>
    <font>
      <b/>
      <u/>
      <sz val="9"/>
      <color theme="1"/>
      <name val="Calibri"/>
      <family val="2"/>
      <scheme val="minor"/>
    </font>
    <font>
      <b/>
      <u/>
      <sz val="9"/>
      <name val="Calibri"/>
      <family val="2"/>
      <scheme val="minor"/>
    </font>
    <font>
      <b/>
      <sz val="8"/>
      <name val="Calibri"/>
      <family val="2"/>
      <scheme val="minor"/>
    </font>
    <font>
      <sz val="8"/>
      <color rgb="FF000000"/>
      <name val="Calibri"/>
      <family val="2"/>
      <scheme val="minor"/>
    </font>
    <font>
      <sz val="8"/>
      <color theme="1"/>
      <name val="Calibri"/>
      <family val="2"/>
      <scheme val="minor"/>
    </font>
    <font>
      <sz val="8"/>
      <color rgb="FF7030A0"/>
      <name val="Calibri"/>
      <family val="2"/>
      <scheme val="minor"/>
    </font>
    <font>
      <sz val="8"/>
      <color rgb="FF00B0F0"/>
      <name val="Calibri"/>
      <family val="2"/>
      <scheme val="minor"/>
    </font>
    <font>
      <sz val="8"/>
      <color rgb="FF548235"/>
      <name val="Calibri"/>
      <family val="2"/>
      <scheme val="minor"/>
    </font>
    <font>
      <b/>
      <sz val="8"/>
      <color rgb="FF548235"/>
      <name val="Calibri"/>
      <family val="2"/>
      <scheme val="minor"/>
    </font>
    <font>
      <b/>
      <sz val="11"/>
      <color theme="0"/>
      <name val="Calibri"/>
      <family val="2"/>
      <scheme val="minor"/>
    </font>
    <font>
      <sz val="10"/>
      <name val="Arial"/>
      <family val="2"/>
    </font>
    <font>
      <b/>
      <sz val="10"/>
      <color theme="1"/>
      <name val="Arial"/>
      <family val="2"/>
    </font>
    <font>
      <sz val="11"/>
      <color rgb="FFFF0000"/>
      <name val="Calibri"/>
      <family val="2"/>
      <scheme val="minor"/>
    </font>
    <font>
      <u/>
      <sz val="11"/>
      <name val="Calibri"/>
      <family val="2"/>
      <scheme val="minor"/>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i/>
      <sz val="10"/>
      <color theme="1"/>
      <name val="Calibri"/>
      <family val="2"/>
      <scheme val="minor"/>
    </font>
    <font>
      <b/>
      <sz val="10"/>
      <name val="Calibri"/>
      <family val="2"/>
      <scheme val="minor"/>
    </font>
    <font>
      <sz val="9"/>
      <color rgb="FFFF0000"/>
      <name val="Calibri"/>
      <family val="2"/>
      <scheme val="minor"/>
    </font>
    <font>
      <sz val="10"/>
      <color rgb="FFFF0000"/>
      <name val="Arial"/>
      <family val="2"/>
    </font>
    <font>
      <b/>
      <sz val="9"/>
      <color rgb="FFFF0000"/>
      <name val="Calibri"/>
      <family val="2"/>
      <scheme val="minor"/>
    </font>
    <font>
      <sz val="12"/>
      <color rgb="FFFF0000"/>
      <name val="Arial"/>
      <family val="2"/>
    </font>
    <font>
      <b/>
      <sz val="12"/>
      <color rgb="FFFF0000"/>
      <name val="Arial"/>
      <family val="2"/>
    </font>
    <font>
      <sz val="9"/>
      <color theme="0"/>
      <name val="Calibri"/>
      <family val="2"/>
      <scheme val="minor"/>
    </font>
    <font>
      <b/>
      <sz val="9"/>
      <color theme="0"/>
      <name val="Calibri"/>
      <family val="2"/>
      <scheme val="minor"/>
    </font>
  </fonts>
  <fills count="30">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4472C3"/>
      </patternFill>
    </fill>
    <fill>
      <patternFill patternType="solid">
        <fgColor rgb="FFB4C6E7"/>
        <bgColor indexed="64"/>
      </patternFill>
    </fill>
    <fill>
      <patternFill patternType="solid">
        <fgColor rgb="FFBDD7EE"/>
        <bgColor indexed="64"/>
      </patternFill>
    </fill>
    <fill>
      <patternFill patternType="solid">
        <fgColor rgb="FFFFF2CC"/>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8" tint="-0.499984740745262"/>
        <bgColor indexed="64"/>
      </patternFill>
    </fill>
    <fill>
      <patternFill patternType="solid">
        <fgColor theme="6" tint="0.59999389629810485"/>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11" fillId="0" borderId="0"/>
    <xf numFmtId="0" fontId="22" fillId="0" borderId="0" applyNumberFormat="0" applyFill="0" applyBorder="0" applyAlignment="0" applyProtection="0"/>
    <xf numFmtId="0" fontId="37" fillId="0" borderId="0"/>
  </cellStyleXfs>
  <cellXfs count="27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4" fillId="0" borderId="0" xfId="1" applyFont="1"/>
    <xf numFmtId="0" fontId="25"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6"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6" fillId="0" borderId="17" xfId="0" applyFont="1" applyBorder="1" applyAlignment="1" applyProtection="1">
      <alignment vertical="center" wrapText="1"/>
      <protection locked="0"/>
    </xf>
    <xf numFmtId="0" fontId="26" fillId="0" borderId="17" xfId="0" applyFont="1" applyBorder="1" applyAlignment="1" applyProtection="1">
      <alignment vertical="center"/>
      <protection locked="0"/>
    </xf>
    <xf numFmtId="0" fontId="26" fillId="0" borderId="17" xfId="0" applyFont="1" applyBorder="1" applyAlignment="1" applyProtection="1">
      <alignment horizontal="center" vertical="center"/>
      <protection locked="0"/>
    </xf>
    <xf numFmtId="0" fontId="0" fillId="0" borderId="18" xfId="0" applyBorder="1"/>
    <xf numFmtId="0" fontId="28" fillId="0" borderId="9" xfId="0" applyFont="1" applyBorder="1" applyAlignment="1" applyProtection="1">
      <alignment vertical="center"/>
      <protection locked="0"/>
    </xf>
    <xf numFmtId="0" fontId="0" fillId="0" borderId="15" xfId="0" applyBorder="1"/>
    <xf numFmtId="0" fontId="29" fillId="0" borderId="9" xfId="0" applyFont="1" applyBorder="1" applyAlignment="1" applyProtection="1">
      <alignment vertical="center" wrapText="1"/>
      <protection locked="0"/>
    </xf>
    <xf numFmtId="0" fontId="0" fillId="0" borderId="9" xfId="0" applyBorder="1"/>
    <xf numFmtId="0" fontId="0" fillId="0" borderId="19" xfId="0" applyBorder="1"/>
    <xf numFmtId="0" fontId="0" fillId="0" borderId="20" xfId="0" applyBorder="1"/>
    <xf numFmtId="0" fontId="0" fillId="0" borderId="16" xfId="0" applyBorder="1"/>
    <xf numFmtId="0" fontId="0" fillId="0" borderId="11" xfId="0" applyBorder="1"/>
    <xf numFmtId="0" fontId="31" fillId="0" borderId="17" xfId="0" applyFont="1" applyBorder="1" applyAlignment="1" applyProtection="1">
      <alignment vertical="center"/>
      <protection locked="0"/>
    </xf>
    <xf numFmtId="0" fontId="26" fillId="0" borderId="1" xfId="0" applyFont="1" applyBorder="1" applyAlignment="1" applyProtection="1">
      <alignment vertical="center"/>
      <protection locked="0"/>
    </xf>
    <xf numFmtId="0" fontId="26" fillId="0" borderId="0" xfId="0" applyFont="1" applyAlignment="1" applyProtection="1">
      <alignment vertical="center" wrapText="1"/>
      <protection locked="0"/>
    </xf>
    <xf numFmtId="0" fontId="26" fillId="0" borderId="0" xfId="0" applyFont="1" applyAlignment="1" applyProtection="1">
      <alignment vertical="center"/>
      <protection locked="0"/>
    </xf>
    <xf numFmtId="0" fontId="32" fillId="0" borderId="15" xfId="0" applyFont="1" applyBorder="1" applyAlignment="1">
      <alignment vertical="center" wrapText="1"/>
    </xf>
    <xf numFmtId="0" fontId="26" fillId="0" borderId="0" xfId="0" applyFont="1" applyAlignment="1" applyProtection="1">
      <alignment horizontal="center"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7" fillId="0" borderId="0" xfId="0" applyFont="1" applyAlignment="1">
      <alignment vertical="center"/>
    </xf>
    <xf numFmtId="0" fontId="27" fillId="0" borderId="15" xfId="0" applyFont="1" applyBorder="1" applyAlignment="1" applyProtection="1">
      <alignment horizontal="center" vertical="center" wrapText="1"/>
      <protection locked="0"/>
    </xf>
    <xf numFmtId="0" fontId="0" fillId="0" borderId="0" xfId="0" applyAlignment="1">
      <alignment horizontal="center"/>
    </xf>
    <xf numFmtId="0" fontId="32" fillId="0" borderId="0" xfId="0" applyFont="1" applyAlignment="1">
      <alignment horizontal="center" vertical="center" wrapText="1"/>
    </xf>
    <xf numFmtId="0" fontId="23"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9"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7" fillId="15" borderId="14" xfId="0" applyFont="1" applyFill="1" applyBorder="1" applyAlignment="1">
      <alignment horizontal="center" vertical="center"/>
    </xf>
    <xf numFmtId="0" fontId="27" fillId="15" borderId="13" xfId="0" applyFont="1" applyFill="1" applyBorder="1" applyAlignment="1">
      <alignment horizontal="center" vertical="center" wrapText="1"/>
    </xf>
    <xf numFmtId="1" fontId="0" fillId="0" borderId="4" xfId="0" applyNumberFormat="1" applyBorder="1" applyAlignment="1">
      <alignment horizontal="center"/>
    </xf>
    <xf numFmtId="1" fontId="0" fillId="18" borderId="4" xfId="0" applyNumberFormat="1" applyFill="1" applyBorder="1" applyAlignment="1">
      <alignment horizontal="center"/>
    </xf>
    <xf numFmtId="0" fontId="26" fillId="0" borderId="21" xfId="0" applyFont="1" applyBorder="1" applyAlignment="1">
      <alignment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6" fillId="0" borderId="0" xfId="0" applyFont="1" applyAlignment="1">
      <alignment vertical="center"/>
    </xf>
    <xf numFmtId="0" fontId="27" fillId="15" borderId="12" xfId="0" applyFont="1" applyFill="1" applyBorder="1" applyAlignment="1">
      <alignment vertical="center" wrapText="1"/>
    </xf>
    <xf numFmtId="0" fontId="27" fillId="15" borderId="10" xfId="0" applyFont="1" applyFill="1" applyBorder="1" applyAlignment="1">
      <alignment vertical="center" wrapText="1"/>
    </xf>
    <xf numFmtId="0" fontId="27" fillId="0" borderId="0" xfId="0" applyFont="1" applyAlignment="1">
      <alignment vertical="center" wrapText="1"/>
    </xf>
    <xf numFmtId="0" fontId="17" fillId="17" borderId="1" xfId="1" applyFont="1" applyFill="1" applyBorder="1" applyAlignment="1">
      <alignment horizontal="center" vertical="center" wrapText="1"/>
    </xf>
    <xf numFmtId="0" fontId="2" fillId="0" borderId="0" xfId="0" applyFont="1" applyAlignment="1">
      <alignment vertical="center" wrapText="1"/>
    </xf>
    <xf numFmtId="0" fontId="27" fillId="15" borderId="1" xfId="0" applyFont="1" applyFill="1" applyBorder="1" applyAlignment="1">
      <alignment vertical="center" wrapText="1"/>
    </xf>
    <xf numFmtId="0" fontId="12" fillId="6" borderId="5" xfId="1" applyFont="1" applyFill="1" applyBorder="1" applyAlignment="1">
      <alignment horizontal="center" vertical="center" wrapText="1"/>
    </xf>
    <xf numFmtId="0" fontId="5" fillId="0" borderId="0" xfId="0" applyFont="1" applyAlignment="1">
      <alignment horizontal="left" vertical="top" wrapText="1"/>
    </xf>
    <xf numFmtId="0" fontId="10" fillId="0" borderId="1" xfId="1" applyFont="1" applyBorder="1" applyAlignment="1">
      <alignment horizontal="center" vertical="center"/>
    </xf>
    <xf numFmtId="0" fontId="12"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7" fillId="0" borderId="3" xfId="0" applyFont="1" applyBorder="1" applyAlignment="1">
      <alignment vertical="center"/>
    </xf>
    <xf numFmtId="0" fontId="26" fillId="0" borderId="1" xfId="0" applyFont="1" applyBorder="1" applyAlignment="1">
      <alignment vertical="center"/>
    </xf>
    <xf numFmtId="0" fontId="42" fillId="0" borderId="0" xfId="0" applyFont="1" applyAlignment="1">
      <alignment vertical="center"/>
    </xf>
    <xf numFmtId="0" fontId="5" fillId="0" borderId="0" xfId="0" applyFont="1" applyAlignment="1">
      <alignment vertical="center" wrapText="1"/>
    </xf>
    <xf numFmtId="0" fontId="40" fillId="0" borderId="0" xfId="0" applyFont="1" applyAlignment="1">
      <alignment horizontal="left" vertical="top" wrapText="1"/>
    </xf>
    <xf numFmtId="0" fontId="35" fillId="0" borderId="1" xfId="3" applyFont="1" applyBorder="1" applyAlignment="1">
      <alignment horizontal="left" vertical="center" wrapText="1"/>
    </xf>
    <xf numFmtId="0" fontId="43" fillId="20"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5" fillId="22" borderId="1" xfId="0" applyFont="1" applyFill="1" applyBorder="1" applyAlignment="1">
      <alignment horizontal="center" vertical="center" wrapText="1"/>
    </xf>
    <xf numFmtId="0" fontId="46" fillId="0" borderId="0" xfId="0" applyFont="1" applyAlignment="1">
      <alignment vertical="center" wrapText="1"/>
    </xf>
    <xf numFmtId="0" fontId="48" fillId="0" borderId="0" xfId="0" applyFont="1" applyAlignment="1">
      <alignment vertical="center" wrapText="1"/>
    </xf>
    <xf numFmtId="0" fontId="50" fillId="0" borderId="0" xfId="0" applyFont="1" applyAlignment="1">
      <alignment vertical="center" wrapText="1"/>
    </xf>
    <xf numFmtId="0" fontId="53" fillId="0" borderId="0" xfId="0" applyFont="1" applyAlignment="1">
      <alignment vertical="center" wrapText="1"/>
    </xf>
    <xf numFmtId="0" fontId="55" fillId="0" borderId="1" xfId="0" applyFont="1" applyBorder="1" applyAlignment="1">
      <alignment vertical="center" wrapText="1"/>
    </xf>
    <xf numFmtId="0" fontId="57" fillId="0" borderId="0" xfId="0" applyFont="1" applyAlignment="1">
      <alignment vertical="center" wrapText="1"/>
    </xf>
    <xf numFmtId="0" fontId="59" fillId="22" borderId="1" xfId="0" applyFont="1" applyFill="1" applyBorder="1" applyAlignment="1">
      <alignment horizontal="center" vertical="center" wrapText="1"/>
    </xf>
    <xf numFmtId="0" fontId="26" fillId="0" borderId="0" xfId="0" applyFont="1" applyAlignment="1">
      <alignment vertical="center" wrapText="1"/>
    </xf>
    <xf numFmtId="0" fontId="45" fillId="22" borderId="7" xfId="0" applyFont="1" applyFill="1" applyBorder="1" applyAlignment="1">
      <alignment horizontal="center" vertical="center" wrapText="1"/>
    </xf>
    <xf numFmtId="0" fontId="10" fillId="9" borderId="1" xfId="1" applyFont="1" applyFill="1" applyBorder="1" applyAlignment="1">
      <alignment vertical="center" wrapText="1"/>
    </xf>
    <xf numFmtId="0" fontId="13" fillId="9" borderId="1" xfId="1" applyFont="1" applyFill="1" applyBorder="1" applyAlignment="1">
      <alignment vertical="center" wrapText="1"/>
    </xf>
    <xf numFmtId="0" fontId="63" fillId="23" borderId="26" xfId="0" applyFont="1" applyFill="1" applyBorder="1" applyAlignment="1">
      <alignment horizontal="center" vertical="center" wrapText="1"/>
    </xf>
    <xf numFmtId="1" fontId="63" fillId="24" borderId="27" xfId="0" applyNumberFormat="1" applyFont="1" applyFill="1" applyBorder="1" applyAlignment="1">
      <alignment horizontal="center" vertical="center" wrapText="1"/>
    </xf>
    <xf numFmtId="0" fontId="63" fillId="25" borderId="1" xfId="0" applyFont="1" applyFill="1" applyBorder="1" applyAlignment="1">
      <alignment vertical="center" wrapText="1"/>
    </xf>
    <xf numFmtId="0" fontId="68" fillId="26" borderId="31" xfId="0" applyFont="1" applyFill="1" applyBorder="1" applyAlignment="1">
      <alignment vertical="center" wrapText="1"/>
    </xf>
    <xf numFmtId="0" fontId="30" fillId="25" borderId="1" xfId="0" applyFont="1" applyFill="1" applyBorder="1" applyAlignment="1">
      <alignment vertical="center" wrapText="1"/>
    </xf>
    <xf numFmtId="0" fontId="68" fillId="26" borderId="1" xfId="0" applyFont="1" applyFill="1" applyBorder="1" applyAlignment="1">
      <alignment vertical="center" wrapText="1"/>
    </xf>
    <xf numFmtId="0" fontId="30" fillId="25" borderId="28" xfId="0" applyFont="1" applyFill="1" applyBorder="1" applyAlignment="1">
      <alignment vertical="center" wrapText="1"/>
    </xf>
    <xf numFmtId="0" fontId="66" fillId="26" borderId="29" xfId="0" applyFont="1" applyFill="1" applyBorder="1" applyAlignment="1">
      <alignment vertical="center" wrapText="1"/>
    </xf>
    <xf numFmtId="0" fontId="30" fillId="25" borderId="27" xfId="0" applyFont="1" applyFill="1" applyBorder="1" applyAlignment="1">
      <alignment vertical="center" wrapText="1"/>
    </xf>
    <xf numFmtId="0" fontId="30" fillId="25" borderId="35" xfId="0" applyFont="1" applyFill="1" applyBorder="1" applyAlignment="1">
      <alignment vertical="center" wrapText="1"/>
    </xf>
    <xf numFmtId="0" fontId="68" fillId="26" borderId="36" xfId="0" applyFont="1" applyFill="1" applyBorder="1" applyAlignment="1">
      <alignment vertical="center" wrapText="1"/>
    </xf>
    <xf numFmtId="0" fontId="30" fillId="25" borderId="30" xfId="0" applyFont="1" applyFill="1" applyBorder="1" applyAlignment="1">
      <alignment vertical="center" wrapText="1"/>
    </xf>
    <xf numFmtId="0" fontId="67" fillId="26" borderId="31" xfId="0" applyFont="1" applyFill="1" applyBorder="1" applyAlignment="1">
      <alignment vertical="center" wrapText="1"/>
    </xf>
    <xf numFmtId="0" fontId="30" fillId="26" borderId="36" xfId="0" applyFont="1" applyFill="1" applyBorder="1" applyAlignment="1">
      <alignment vertical="center" wrapText="1"/>
    </xf>
    <xf numFmtId="0" fontId="68" fillId="26" borderId="34" xfId="0" applyFont="1" applyFill="1" applyBorder="1" applyAlignment="1">
      <alignment vertical="center" wrapText="1"/>
    </xf>
    <xf numFmtId="0" fontId="68" fillId="26" borderId="33" xfId="0" applyFont="1" applyFill="1" applyBorder="1" applyAlignment="1">
      <alignment vertical="center" wrapText="1"/>
    </xf>
    <xf numFmtId="0" fontId="30" fillId="25" borderId="37" xfId="0" applyFont="1" applyFill="1" applyBorder="1" applyAlignment="1">
      <alignment vertical="center" wrapText="1"/>
    </xf>
    <xf numFmtId="0" fontId="68" fillId="26" borderId="35" xfId="0" applyFont="1" applyFill="1" applyBorder="1" applyAlignment="1">
      <alignment vertical="center" wrapText="1"/>
    </xf>
    <xf numFmtId="0" fontId="30" fillId="25" borderId="38" xfId="0" applyFont="1" applyFill="1" applyBorder="1" applyAlignment="1">
      <alignment vertical="center" wrapText="1"/>
    </xf>
    <xf numFmtId="0" fontId="30" fillId="25" borderId="31" xfId="0" applyFont="1" applyFill="1" applyBorder="1" applyAlignment="1">
      <alignment vertical="center" wrapText="1"/>
    </xf>
    <xf numFmtId="0" fontId="67" fillId="26" borderId="1" xfId="0" applyFont="1" applyFill="1" applyBorder="1" applyAlignment="1">
      <alignment vertical="center" wrapText="1"/>
    </xf>
    <xf numFmtId="0" fontId="67" fillId="25" borderId="39" xfId="0" applyFont="1" applyFill="1" applyBorder="1" applyAlignment="1">
      <alignment vertical="center" wrapText="1"/>
    </xf>
    <xf numFmtId="0" fontId="69" fillId="26" borderId="31" xfId="0" applyFont="1" applyFill="1" applyBorder="1" applyAlignment="1">
      <alignment vertical="center" wrapText="1"/>
    </xf>
    <xf numFmtId="0" fontId="30" fillId="25" borderId="32" xfId="0" applyFont="1" applyFill="1" applyBorder="1" applyAlignment="1">
      <alignment vertical="center" wrapText="1"/>
    </xf>
    <xf numFmtId="0" fontId="65" fillId="22" borderId="1" xfId="0" applyFont="1" applyFill="1" applyBorder="1" applyAlignment="1">
      <alignment horizontal="left" vertical="center" wrapText="1"/>
    </xf>
    <xf numFmtId="0" fontId="64" fillId="25" borderId="1" xfId="0" applyFont="1" applyFill="1" applyBorder="1" applyAlignment="1">
      <alignment vertical="center" wrapText="1"/>
    </xf>
    <xf numFmtId="0" fontId="65" fillId="22" borderId="29" xfId="0" applyFont="1" applyFill="1" applyBorder="1" applyAlignment="1">
      <alignment horizontal="left" vertical="center" wrapText="1"/>
    </xf>
    <xf numFmtId="1" fontId="10" fillId="14" borderId="1"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wrapText="1"/>
      <protection locked="0"/>
    </xf>
    <xf numFmtId="0" fontId="12" fillId="17" borderId="1" xfId="1" applyFont="1" applyFill="1" applyBorder="1" applyAlignment="1">
      <alignment horizontal="center" vertical="center" wrapText="1"/>
    </xf>
    <xf numFmtId="0" fontId="27" fillId="0" borderId="24" xfId="1" applyFont="1" applyBorder="1" applyProtection="1">
      <protection locked="0"/>
    </xf>
    <xf numFmtId="0" fontId="15" fillId="0" borderId="25" xfId="1" applyFont="1" applyBorder="1" applyProtection="1">
      <protection locked="0"/>
    </xf>
    <xf numFmtId="0" fontId="36" fillId="27" borderId="0" xfId="0" applyFont="1" applyFill="1" applyAlignment="1">
      <alignment horizontal="center" vertical="center"/>
    </xf>
    <xf numFmtId="0" fontId="36" fillId="27" borderId="1" xfId="0" applyFont="1" applyFill="1" applyBorder="1" applyAlignment="1">
      <alignment horizontal="center" vertical="center"/>
    </xf>
    <xf numFmtId="0" fontId="10" fillId="0" borderId="4" xfId="1" applyFont="1" applyBorder="1" applyAlignment="1" applyProtection="1">
      <alignment vertical="center" wrapText="1"/>
      <protection locked="0"/>
    </xf>
    <xf numFmtId="0" fontId="18" fillId="0" borderId="0" xfId="1" applyFont="1" applyAlignment="1" applyProtection="1">
      <alignment horizontal="center" vertical="center" wrapText="1"/>
      <protection locked="0"/>
    </xf>
    <xf numFmtId="0" fontId="70" fillId="27" borderId="1" xfId="0" applyFont="1" applyFill="1" applyBorder="1" applyAlignment="1">
      <alignment horizontal="center" vertical="center"/>
    </xf>
    <xf numFmtId="0" fontId="70" fillId="27" borderId="1" xfId="0" applyFont="1" applyFill="1" applyBorder="1" applyAlignment="1" applyProtection="1">
      <alignment horizontal="center" vertical="center"/>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7" fillId="0" borderId="0" xfId="1" applyFont="1"/>
    <xf numFmtId="0" fontId="71" fillId="0" borderId="0" xfId="1" applyFont="1"/>
    <xf numFmtId="0" fontId="38" fillId="19" borderId="1" xfId="3" applyFont="1" applyFill="1" applyBorder="1" applyAlignment="1" applyProtection="1">
      <alignment horizontal="center" vertical="top" wrapText="1"/>
      <protection hidden="1"/>
    </xf>
    <xf numFmtId="0" fontId="12" fillId="6" borderId="1" xfId="1" applyFont="1" applyFill="1" applyBorder="1" applyAlignment="1">
      <alignment horizontal="center" vertical="center" wrapText="1"/>
    </xf>
    <xf numFmtId="0" fontId="39" fillId="19" borderId="1" xfId="3" applyFont="1" applyFill="1" applyBorder="1" applyAlignment="1" applyProtection="1">
      <alignment horizontal="center" vertical="center" wrapText="1"/>
      <protection hidden="1"/>
    </xf>
    <xf numFmtId="0" fontId="0" fillId="0" borderId="0" xfId="0" applyAlignment="1">
      <alignment horizontal="left" vertical="top"/>
    </xf>
    <xf numFmtId="0" fontId="5" fillId="0" borderId="0" xfId="0" applyFont="1"/>
    <xf numFmtId="0" fontId="73" fillId="0" borderId="0" xfId="0" applyFont="1" applyAlignment="1">
      <alignment horizontal="left" vertical="top" wrapText="1"/>
    </xf>
    <xf numFmtId="0" fontId="39" fillId="0" borderId="0" xfId="0" applyFont="1"/>
    <xf numFmtId="0" fontId="1" fillId="0" borderId="0" xfId="0" applyFont="1" applyAlignment="1">
      <alignment vertical="top"/>
    </xf>
    <xf numFmtId="0" fontId="75" fillId="0" borderId="0" xfId="1" applyFont="1"/>
    <xf numFmtId="0" fontId="76" fillId="0" borderId="0" xfId="1" applyFont="1"/>
    <xf numFmtId="0" fontId="77" fillId="0" borderId="0" xfId="1" applyFont="1" applyAlignment="1">
      <alignment vertical="center" wrapText="1"/>
    </xf>
    <xf numFmtId="0" fontId="75" fillId="0" borderId="0" xfId="1" applyFont="1" applyAlignment="1">
      <alignment vertical="center" wrapText="1"/>
    </xf>
    <xf numFmtId="0" fontId="78" fillId="0" borderId="0" xfId="1" applyFont="1" applyAlignment="1">
      <alignment vertical="center" wrapText="1"/>
    </xf>
    <xf numFmtId="0" fontId="77" fillId="0" borderId="0" xfId="1" applyFont="1" applyAlignment="1">
      <alignment wrapText="1"/>
    </xf>
    <xf numFmtId="0" fontId="77" fillId="0" borderId="0" xfId="1" applyFont="1" applyAlignment="1">
      <alignment vertical="center"/>
    </xf>
    <xf numFmtId="0" fontId="78" fillId="0" borderId="0" xfId="1" applyFont="1" applyAlignment="1">
      <alignment wrapText="1"/>
    </xf>
    <xf numFmtId="0" fontId="75" fillId="0" borderId="0" xfId="1" applyFont="1" applyAlignment="1">
      <alignment vertical="center"/>
    </xf>
    <xf numFmtId="0" fontId="76" fillId="0" borderId="0" xfId="1" applyFont="1" applyAlignment="1">
      <alignment vertical="center"/>
    </xf>
    <xf numFmtId="0" fontId="77" fillId="0" borderId="0" xfId="1" applyFont="1"/>
    <xf numFmtId="0" fontId="36" fillId="27" borderId="1" xfId="0" applyFont="1" applyFill="1" applyBorder="1" applyAlignment="1" applyProtection="1">
      <alignment horizontal="center" vertical="center"/>
      <protection locked="0"/>
    </xf>
    <xf numFmtId="0" fontId="30" fillId="26" borderId="28" xfId="0" applyFont="1" applyFill="1" applyBorder="1"/>
    <xf numFmtId="0" fontId="68" fillId="26" borderId="31" xfId="0" applyFont="1" applyFill="1" applyBorder="1"/>
    <xf numFmtId="0" fontId="30" fillId="26" borderId="0" xfId="0" applyFont="1" applyFill="1"/>
    <xf numFmtId="0" fontId="67" fillId="26" borderId="1" xfId="0" applyFont="1" applyFill="1" applyBorder="1" applyAlignment="1">
      <alignment horizontal="center" vertical="center" wrapText="1"/>
    </xf>
    <xf numFmtId="0" fontId="59" fillId="22" borderId="6" xfId="0" applyFont="1" applyFill="1" applyBorder="1" applyAlignment="1">
      <alignment horizontal="center" vertical="center" wrapText="1"/>
    </xf>
    <xf numFmtId="0" fontId="33"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79" fillId="0" borderId="0" xfId="0" applyFont="1" applyAlignment="1" applyProtection="1">
      <alignment horizontal="left" vertical="center" wrapText="1"/>
      <protection locked="0"/>
    </xf>
    <xf numFmtId="0" fontId="80" fillId="0" borderId="1" xfId="0" applyFont="1" applyBorder="1" applyAlignment="1">
      <alignment vertical="center"/>
    </xf>
    <xf numFmtId="0" fontId="81" fillId="0" borderId="0" xfId="1" applyFont="1"/>
    <xf numFmtId="0" fontId="82" fillId="0" borderId="0" xfId="1" applyFont="1"/>
    <xf numFmtId="0" fontId="83" fillId="0" borderId="0" xfId="1" applyFont="1" applyAlignment="1">
      <alignment wrapText="1"/>
    </xf>
    <xf numFmtId="0" fontId="81" fillId="0" borderId="0" xfId="1" applyFont="1" applyAlignment="1">
      <alignment wrapText="1"/>
    </xf>
    <xf numFmtId="0" fontId="84" fillId="0" borderId="0" xfId="1" applyFont="1" applyAlignment="1">
      <alignment wrapText="1"/>
    </xf>
    <xf numFmtId="0" fontId="83" fillId="0" borderId="0" xfId="1" applyFont="1" applyAlignment="1">
      <alignment horizontal="center" vertical="center" wrapText="1"/>
    </xf>
    <xf numFmtId="0" fontId="83" fillId="0" borderId="0" xfId="1" applyFont="1" applyAlignment="1">
      <alignment horizontal="center" wrapText="1"/>
    </xf>
    <xf numFmtId="0" fontId="85" fillId="0" borderId="0" xfId="1" applyFont="1" applyAlignment="1">
      <alignment wrapText="1"/>
    </xf>
    <xf numFmtId="0" fontId="81" fillId="0" borderId="0" xfId="1" applyFont="1" applyAlignment="1">
      <alignment horizontal="center" vertical="center" wrapText="1"/>
    </xf>
    <xf numFmtId="0" fontId="84" fillId="0" borderId="0" xfId="1" applyFont="1"/>
    <xf numFmtId="0" fontId="86" fillId="0" borderId="0" xfId="1" applyFont="1"/>
    <xf numFmtId="0" fontId="86" fillId="0" borderId="0" xfId="1" applyFont="1" applyAlignment="1">
      <alignment wrapText="1"/>
    </xf>
    <xf numFmtId="0" fontId="87" fillId="0" borderId="0" xfId="1" applyFont="1" applyAlignment="1">
      <alignment wrapText="1"/>
    </xf>
    <xf numFmtId="0" fontId="87" fillId="0" borderId="0" xfId="1" applyFont="1"/>
    <xf numFmtId="0" fontId="17" fillId="28" borderId="1" xfId="1" applyFont="1" applyFill="1" applyBorder="1" applyAlignment="1">
      <alignment vertical="center" wrapText="1"/>
    </xf>
    <xf numFmtId="0" fontId="17" fillId="28" borderId="4" xfId="1" applyFont="1" applyFill="1" applyBorder="1" applyAlignment="1">
      <alignment vertical="center" wrapText="1"/>
    </xf>
    <xf numFmtId="0" fontId="10" fillId="28" borderId="4" xfId="1" applyFont="1" applyFill="1" applyBorder="1" applyAlignment="1">
      <alignment vertical="center" wrapText="1"/>
    </xf>
    <xf numFmtId="0" fontId="10" fillId="28" borderId="0" xfId="1" applyFont="1" applyFill="1" applyAlignment="1">
      <alignment wrapText="1"/>
    </xf>
    <xf numFmtId="0" fontId="12" fillId="29" borderId="1" xfId="1" applyFont="1" applyFill="1" applyBorder="1" applyAlignment="1">
      <alignment horizontal="center" vertical="center" wrapText="1"/>
    </xf>
    <xf numFmtId="0" fontId="22" fillId="0" borderId="0" xfId="2" applyBorder="1" applyAlignment="1" applyProtection="1">
      <alignment horizontal="left" vertical="center" wrapText="1"/>
      <protection locked="0"/>
    </xf>
    <xf numFmtId="0" fontId="0" fillId="0" borderId="0" xfId="0" quotePrefix="1" applyAlignment="1">
      <alignment horizontal="left" vertical="center" indent="1"/>
    </xf>
    <xf numFmtId="0" fontId="22" fillId="0" borderId="0" xfId="2"/>
    <xf numFmtId="0" fontId="22" fillId="0" borderId="0" xfId="2" applyAlignment="1">
      <alignment horizontal="lef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22" fillId="0" borderId="0" xfId="2" applyBorder="1" applyAlignment="1" applyProtection="1">
      <alignment horizontal="left"/>
      <protection locked="0"/>
    </xf>
    <xf numFmtId="0" fontId="22" fillId="0" borderId="0" xfId="2" applyBorder="1" applyAlignment="1" applyProtection="1">
      <alignment horizontal="left" wrapText="1"/>
      <protection locked="0"/>
    </xf>
    <xf numFmtId="0" fontId="5" fillId="0" borderId="0" xfId="2" applyFont="1" applyBorder="1"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top" wrapText="1"/>
    </xf>
    <xf numFmtId="0" fontId="23" fillId="0" borderId="0" xfId="0" applyFont="1" applyAlignment="1">
      <alignment horizontal="justify" vertical="center" wrapText="1"/>
    </xf>
    <xf numFmtId="0" fontId="23" fillId="0" borderId="0" xfId="0" applyFont="1" applyAlignment="1">
      <alignment wrapText="1"/>
    </xf>
    <xf numFmtId="0" fontId="0" fillId="0" borderId="0" xfId="0" applyAlignment="1">
      <alignment vertical="top"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0" xfId="0" applyFont="1" applyAlignment="1">
      <alignment horizontal="left"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5" fillId="0" borderId="0" xfId="0" applyFont="1" applyAlignment="1">
      <alignment vertical="top" wrapText="1"/>
    </xf>
    <xf numFmtId="0" fontId="1" fillId="0" borderId="1" xfId="0" applyFont="1" applyBorder="1" applyAlignment="1">
      <alignment horizontal="lef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6" fillId="0" borderId="0" xfId="0" applyFont="1" applyAlignment="1">
      <alignment horizontal="left" vertical="center" wrapText="1"/>
    </xf>
    <xf numFmtId="0" fontId="27" fillId="15" borderId="22" xfId="0" applyFont="1" applyFill="1" applyBorder="1" applyAlignment="1">
      <alignment horizontal="center" vertical="center" wrapText="1"/>
    </xf>
    <xf numFmtId="0" fontId="27" fillId="15" borderId="23" xfId="0" applyFont="1" applyFill="1" applyBorder="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center" vertical="center" wrapText="1"/>
    </xf>
    <xf numFmtId="0" fontId="27" fillId="15" borderId="6"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79" fillId="0" borderId="0" xfId="0" applyFont="1" applyAlignment="1">
      <alignment horizontal="left" vertical="center" wrapText="1"/>
    </xf>
    <xf numFmtId="0" fontId="33"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5" fillId="0" borderId="0" xfId="1" applyFont="1" applyAlignment="1">
      <alignment horizontal="left" vertical="top"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72" fillId="28" borderId="1" xfId="1"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Normal 2 2" xfId="3" xr:uid="{A5755798-04AA-4273-B0FE-F60E2572AA5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C7CE"/>
      <color rgb="FFFF4F4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410845</xdr:colOff>
      <xdr:row>42</xdr:row>
      <xdr:rowOff>52916</xdr:rowOff>
    </xdr:from>
    <xdr:to>
      <xdr:col>3</xdr:col>
      <xdr:colOff>2003092</xdr:colOff>
      <xdr:row>42</xdr:row>
      <xdr:rowOff>2685111</xdr:rowOff>
    </xdr:to>
    <xdr:pic>
      <xdr:nvPicPr>
        <xdr:cNvPr id="4" name="Imagen 3">
          <a:extLst>
            <a:ext uri="{FF2B5EF4-FFF2-40B4-BE49-F238E27FC236}">
              <a16:creationId xmlns:a16="http://schemas.microsoft.com/office/drawing/2014/main" id="{9E37E19A-4F65-C489-393A-14A4C5CC71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0845" y="16584083"/>
          <a:ext cx="6093127" cy="2632195"/>
        </a:xfrm>
        <a:prstGeom prst="rect">
          <a:avLst/>
        </a:prstGeom>
      </xdr:spPr>
    </xdr:pic>
    <xdr:clientData/>
  </xdr:twoCellAnchor>
  <xdr:twoCellAnchor editAs="oneCell">
    <xdr:from>
      <xdr:col>3</xdr:col>
      <xdr:colOff>2307167</xdr:colOff>
      <xdr:row>42</xdr:row>
      <xdr:rowOff>55544</xdr:rowOff>
    </xdr:from>
    <xdr:to>
      <xdr:col>6</xdr:col>
      <xdr:colOff>472440</xdr:colOff>
      <xdr:row>42</xdr:row>
      <xdr:rowOff>3029719</xdr:rowOff>
    </xdr:to>
    <xdr:pic>
      <xdr:nvPicPr>
        <xdr:cNvPr id="7" name="Imagen 6">
          <a:extLst>
            <a:ext uri="{FF2B5EF4-FFF2-40B4-BE49-F238E27FC236}">
              <a16:creationId xmlns:a16="http://schemas.microsoft.com/office/drawing/2014/main" id="{3C16D7AD-FA7C-CC24-5E04-929CBD8309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15667" y="16586711"/>
          <a:ext cx="6758940" cy="2962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1880102</xdr:colOff>
      <xdr:row>1</xdr:row>
      <xdr:rowOff>69533</xdr:rowOff>
    </xdr:from>
    <xdr:to>
      <xdr:col>5</xdr:col>
      <xdr:colOff>200159</xdr:colOff>
      <xdr:row>2</xdr:row>
      <xdr:rowOff>212408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9202" y="250508"/>
          <a:ext cx="348882"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405852</xdr:colOff>
      <xdr:row>1</xdr:row>
      <xdr:rowOff>36195</xdr:rowOff>
    </xdr:from>
    <xdr:to>
      <xdr:col>5</xdr:col>
      <xdr:colOff>1000125</xdr:colOff>
      <xdr:row>2</xdr:row>
      <xdr:rowOff>318049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3777" y="217170"/>
          <a:ext cx="594273" cy="510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1295400</xdr:colOff>
      <xdr:row>1</xdr:row>
      <xdr:rowOff>0</xdr:rowOff>
    </xdr:from>
    <xdr:to>
      <xdr:col>4</xdr:col>
      <xdr:colOff>1701387</xdr:colOff>
      <xdr:row>2</xdr:row>
      <xdr:rowOff>228640</xdr:rowOff>
    </xdr:to>
    <xdr:pic>
      <xdr:nvPicPr>
        <xdr:cNvPr id="2" name="Imagen 1">
          <a:extLst>
            <a:ext uri="{FF2B5EF4-FFF2-40B4-BE49-F238E27FC236}">
              <a16:creationId xmlns:a16="http://schemas.microsoft.com/office/drawing/2014/main" id="{8FFF7F52-1B3D-41C6-DA86-E9A4691C64D8}"/>
            </a:ext>
          </a:extLst>
        </xdr:cNvPr>
        <xdr:cNvPicPr>
          <a:picLocks noChangeAspect="1"/>
        </xdr:cNvPicPr>
      </xdr:nvPicPr>
      <xdr:blipFill>
        <a:blip xmlns:r="http://schemas.openxmlformats.org/officeDocument/2006/relationships" r:embed="rId4"/>
        <a:stretch>
          <a:fillRect/>
        </a:stretch>
      </xdr:blipFill>
      <xdr:spPr>
        <a:xfrm>
          <a:off x="3371850" y="180975"/>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13</xdr:row>
      <xdr:rowOff>104774</xdr:rowOff>
    </xdr:from>
    <xdr:to>
      <xdr:col>10</xdr:col>
      <xdr:colOff>85726</xdr:colOff>
      <xdr:row>23</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 y sus indicadores.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9-18T10:34:44.24" personId="{00000000-0000-0000-0000-000000000000}" id="{1294628D-A489-437E-A9E8-969E24C85CBF}">
    <text>No es igual a BA 2021 y 2023 difiere en la frase del  70% y la del beneficiario demuestra..</text>
  </threadedComment>
  <threadedComment ref="A4" dT="2023-09-18T10:35:01.80" personId="{00000000-0000-0000-0000-000000000000}" id="{832BE795-BF8F-4491-9E05-A32A2BAF25E1}" parentId="{1294628D-A489-437E-A9E8-969E24C85CBF}">
    <text>Pte boe</text>
  </threadedComment>
  <threadedComment ref="A12" dT="2023-09-18T11:37:28.12" personId="{00000000-0000-0000-0000-000000000000}" id="{B99BAB6A-6C67-4F88-BDFC-2B9551DD4CC8}">
    <text>La OB Anexo VI no distingue condiciones DNSH especificas por empresa privada o entidad publica. Son iguales.</text>
  </threadedComment>
  <threadedComment ref="A13" dT="2023-09-18T11:37:39.02" personId="{00000000-0000-0000-0000-000000000000}" id="{1A533C9E-4FD3-4338-BFCA-F2594EE42237}">
    <text>La OB Anexo VI no distingue condiciones DNSH especificas por empresa privada o entidad publica. Son iguales.</text>
  </threadedComment>
  <threadedComment ref="A17" dT="2023-09-18T11:48:40.55" personId="{00000000-0000-0000-0000-000000000000}" id="{02F0D72F-BDE4-49C6-8C55-51313DAF85BD}">
    <text>La OB Anexo VI no distingue condiciones DNSH especificas por empresa privada o entidad publica. Son iguales.
Remite la resolucion al anexo de la OB de la orden de 2022</text>
  </threadedComment>
  <threadedComment ref="A18" dT="2023-09-18T11:48:45.78" personId="{00000000-0000-0000-0000-000000000000}" id="{1109D5BE-DD40-4492-8D62-0159A691B636}">
    <text xml:space="preserve">La OB Anexo VI no distingue condiciones DNSH especificas por empresa privada o entidad publica. Son iguales.
Remite la resolucion al anexo de la OB de la orden de 2022
</text>
  </threadedComment>
  <threadedComment ref="A19" dT="2023-09-14T07:13:36.88" personId="{00000000-0000-0000-0000-000000000000}" id="{9B9184E6-D553-4E8D-8725-ED77E24FB6F7}">
    <text>Las condiciones DNSH de activas 2023 son identicas a las de Red fibra 2022</text>
  </threadedComment>
  <threadedComment ref="A19" dT="2023-09-14T07:16:29.24" personId="{00000000-0000-0000-0000-000000000000}" id="{D0435911-F7F2-4B18-A32A-5ADC2B937342}" parentId="{9B9184E6-D553-4E8D-8725-ED77E24FB6F7}">
    <text>Solo cambia el nº Anexo</text>
  </threadedComment>
  <threadedComment ref="A20" dT="2023-09-14T10:51:14.25" personId="{00000000-0000-0000-0000-000000000000}" id="{21C95556-C37D-497B-B11C-363B6B381590}">
    <text>Tiene las mismas Condiciones de DNSH que UNICO Sectorial 5G - 2023</text>
  </threadedComment>
  <threadedComment ref="A21" dT="2023-09-18T09:09:17.64" personId="{00000000-0000-0000-0000-000000000000}" id="{A408AA99-BAE3-4F9A-BF0C-39B04DC175BC}">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hyperlink" Target="https://www.boe.es/doue/2023/111/Z00001-00033.pdf" TargetMode="External"/><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www.boe.es/buscar/doc.php?id=DOUE-L-2000-81670"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boe.es/buscar/doc.php?id=DOUE-L-2019-80409"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boe.es/buscar/doc.php?id=DOUE-L-2009-82047" TargetMode="External"/><Relationship Id="rId28" Type="http://schemas.openxmlformats.org/officeDocument/2006/relationships/drawing" Target="../drawings/drawing1.xm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1"/>
  <sheetViews>
    <sheetView showGridLines="0" tabSelected="1" zoomScale="90" zoomScaleNormal="90" workbookViewId="0">
      <selection activeCell="B156" sqref="B15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x14ac:dyDescent="0.3">
      <c r="A1" s="234" t="s">
        <v>131</v>
      </c>
      <c r="B1" s="235"/>
      <c r="C1" s="235"/>
      <c r="D1" s="235"/>
      <c r="E1" s="235"/>
    </row>
    <row r="2" spans="1:16" ht="26.4" customHeight="1" x14ac:dyDescent="0.3">
      <c r="B2" s="180" t="s">
        <v>352</v>
      </c>
    </row>
    <row r="3" spans="1:16" ht="26.4" customHeight="1" x14ac:dyDescent="0.3">
      <c r="B3" s="182" t="s">
        <v>351</v>
      </c>
    </row>
    <row r="4" spans="1:16" ht="32.4" customHeight="1" x14ac:dyDescent="0.3">
      <c r="B4" s="183" t="s">
        <v>353</v>
      </c>
    </row>
    <row r="5" spans="1:16" ht="32.4" customHeight="1" x14ac:dyDescent="0.3">
      <c r="B5" s="179" t="s">
        <v>410</v>
      </c>
    </row>
    <row r="6" spans="1:16" x14ac:dyDescent="0.3">
      <c r="B6" s="4" t="s">
        <v>496</v>
      </c>
    </row>
    <row r="7" spans="1:16" x14ac:dyDescent="0.3">
      <c r="B7" s="226" t="s">
        <v>497</v>
      </c>
    </row>
    <row r="8" spans="1:16" x14ac:dyDescent="0.3">
      <c r="B8" s="226" t="s">
        <v>498</v>
      </c>
    </row>
    <row r="9" spans="1:16" ht="32.4" customHeight="1" x14ac:dyDescent="0.3">
      <c r="B9" s="179"/>
    </row>
    <row r="10" spans="1:16" x14ac:dyDescent="0.3">
      <c r="A10" s="234" t="s">
        <v>354</v>
      </c>
      <c r="B10" s="235"/>
      <c r="C10" s="235"/>
      <c r="D10" s="235"/>
      <c r="E10" s="235"/>
    </row>
    <row r="11" spans="1:16" ht="18" x14ac:dyDescent="0.3">
      <c r="A11" s="104"/>
      <c r="B11" s="6"/>
      <c r="C11" s="6"/>
      <c r="D11" s="6"/>
      <c r="E11" s="6"/>
    </row>
    <row r="12" spans="1:16" ht="62.4" customHeight="1" x14ac:dyDescent="0.3">
      <c r="B12" s="236" t="s">
        <v>493</v>
      </c>
      <c r="C12" s="236"/>
      <c r="D12" s="236"/>
      <c r="E12" s="236"/>
    </row>
    <row r="13" spans="1:16" ht="19.2" customHeight="1" x14ac:dyDescent="0.3">
      <c r="B13" s="236" t="s">
        <v>371</v>
      </c>
      <c r="C13" s="236"/>
      <c r="D13" s="236"/>
      <c r="E13" s="236"/>
    </row>
    <row r="14" spans="1:16" ht="12.6" customHeight="1" x14ac:dyDescent="0.3">
      <c r="B14" s="181"/>
      <c r="C14" s="181"/>
      <c r="D14" s="181"/>
      <c r="E14" s="181"/>
    </row>
    <row r="15" spans="1:16" ht="18" x14ac:dyDescent="0.35">
      <c r="A15" s="234" t="s">
        <v>132</v>
      </c>
      <c r="B15" s="235"/>
      <c r="C15" s="235"/>
      <c r="D15" s="235"/>
      <c r="E15" s="235"/>
      <c r="F15" s="1"/>
      <c r="G15" s="1"/>
      <c r="H15" s="1"/>
      <c r="I15" s="1"/>
      <c r="J15" s="1"/>
      <c r="K15" s="1"/>
      <c r="L15" s="1"/>
      <c r="M15" s="1"/>
      <c r="N15" s="1"/>
      <c r="O15" s="1"/>
      <c r="P15" s="1"/>
    </row>
    <row r="16" spans="1:16" ht="18" x14ac:dyDescent="0.35">
      <c r="A16" s="2"/>
      <c r="B16" s="36"/>
      <c r="C16" s="2"/>
      <c r="D16" s="2"/>
      <c r="E16" s="2"/>
      <c r="F16" s="1"/>
      <c r="G16" s="1"/>
      <c r="H16" s="1"/>
      <c r="I16" s="1"/>
      <c r="J16" s="1"/>
      <c r="K16" s="1"/>
      <c r="L16" s="1"/>
      <c r="M16" s="1"/>
      <c r="N16" s="1"/>
      <c r="O16" s="1"/>
      <c r="P16" s="1"/>
    </row>
    <row r="17" spans="1:16" ht="18" x14ac:dyDescent="0.35">
      <c r="A17" s="3" t="s">
        <v>448</v>
      </c>
      <c r="B17" s="2"/>
      <c r="C17" s="2"/>
      <c r="D17" s="2"/>
      <c r="E17" s="2"/>
      <c r="F17" s="1"/>
      <c r="G17" s="1"/>
      <c r="H17" s="1"/>
      <c r="I17" s="1"/>
      <c r="J17" s="1"/>
      <c r="K17" s="1"/>
      <c r="L17" s="1"/>
      <c r="M17" s="1"/>
      <c r="N17" s="1"/>
      <c r="O17" s="1"/>
      <c r="P17" s="1"/>
    </row>
    <row r="18" spans="1:16" ht="18" x14ac:dyDescent="0.35">
      <c r="A18" s="3"/>
      <c r="B18" s="2"/>
      <c r="C18" s="2"/>
      <c r="D18" s="2"/>
      <c r="E18" s="2"/>
      <c r="F18" s="1"/>
      <c r="G18" s="1"/>
      <c r="H18" s="1"/>
      <c r="I18" s="1"/>
      <c r="J18" s="1"/>
      <c r="K18" s="1"/>
      <c r="L18" s="1"/>
      <c r="M18" s="1"/>
      <c r="N18" s="1"/>
      <c r="O18" s="1"/>
      <c r="P18" s="1"/>
    </row>
    <row r="19" spans="1:16" ht="18" x14ac:dyDescent="0.35">
      <c r="A19" s="4" t="s">
        <v>456</v>
      </c>
      <c r="B19" s="2"/>
      <c r="C19" s="2"/>
      <c r="D19" s="2"/>
      <c r="E19" s="2"/>
      <c r="F19" s="1"/>
      <c r="G19" s="1"/>
      <c r="H19" s="1"/>
      <c r="I19" s="1"/>
      <c r="J19" s="1"/>
      <c r="K19" s="1"/>
      <c r="L19" s="1"/>
      <c r="M19" s="1"/>
      <c r="N19" s="1"/>
      <c r="O19" s="1"/>
      <c r="P19" s="1"/>
    </row>
    <row r="20" spans="1:16" ht="18" x14ac:dyDescent="0.35">
      <c r="A20" s="4" t="s">
        <v>197</v>
      </c>
      <c r="B20" s="4"/>
      <c r="C20" s="4"/>
      <c r="D20" s="4"/>
      <c r="E20" s="4"/>
      <c r="G20" s="1"/>
      <c r="H20" s="1"/>
      <c r="I20" s="1"/>
      <c r="J20" s="1"/>
      <c r="K20" s="1"/>
      <c r="L20" s="1"/>
      <c r="M20" s="1"/>
      <c r="N20" s="1"/>
      <c r="O20" s="1"/>
      <c r="P20" s="1"/>
    </row>
    <row r="21" spans="1:16" ht="31.8" customHeight="1" x14ac:dyDescent="0.35">
      <c r="A21" s="4" t="s">
        <v>201</v>
      </c>
      <c r="C21" s="4"/>
      <c r="D21" s="4"/>
      <c r="E21" s="4"/>
      <c r="G21" s="1"/>
      <c r="H21" s="1"/>
      <c r="I21" s="1"/>
      <c r="J21" s="1"/>
      <c r="K21" s="1"/>
      <c r="L21" s="1"/>
      <c r="M21" s="1"/>
      <c r="N21" s="1"/>
      <c r="O21" s="1"/>
      <c r="P21" s="1"/>
    </row>
    <row r="22" spans="1:16" ht="61.2" customHeight="1" x14ac:dyDescent="0.35">
      <c r="A22" s="4"/>
      <c r="B22" s="5" t="s">
        <v>485</v>
      </c>
      <c r="C22" s="4"/>
      <c r="D22" s="4"/>
      <c r="E22" s="4"/>
      <c r="G22" s="236"/>
      <c r="H22" s="236"/>
      <c r="I22" s="236"/>
      <c r="J22" s="236"/>
      <c r="K22" s="1"/>
      <c r="L22" s="1"/>
      <c r="M22" s="1"/>
      <c r="N22" s="1"/>
      <c r="O22" s="1"/>
      <c r="P22" s="1"/>
    </row>
    <row r="23" spans="1:16" ht="61.2" customHeight="1" x14ac:dyDescent="0.35">
      <c r="A23" s="4"/>
      <c r="B23" s="236" t="s">
        <v>486</v>
      </c>
      <c r="C23" s="236"/>
      <c r="D23" s="236"/>
      <c r="E23" s="236"/>
      <c r="G23" s="107"/>
      <c r="H23" s="107"/>
      <c r="I23" s="107"/>
      <c r="J23" s="107"/>
      <c r="K23" s="1"/>
      <c r="L23" s="1"/>
      <c r="M23" s="1"/>
      <c r="N23" s="1"/>
      <c r="O23" s="1"/>
      <c r="P23" s="1"/>
    </row>
    <row r="24" spans="1:16" ht="18" x14ac:dyDescent="0.35">
      <c r="A24" s="5" t="s">
        <v>487</v>
      </c>
      <c r="B24" s="107"/>
      <c r="C24" s="107"/>
      <c r="D24" s="107"/>
      <c r="E24" s="107"/>
      <c r="G24" s="107"/>
      <c r="H24" s="107"/>
      <c r="I24" s="107"/>
      <c r="J24" s="107"/>
      <c r="K24" s="1"/>
      <c r="L24" s="1"/>
      <c r="M24" s="1"/>
      <c r="N24" s="1"/>
      <c r="O24" s="1"/>
      <c r="P24" s="1"/>
    </row>
    <row r="25" spans="1:16" ht="18" x14ac:dyDescent="0.35">
      <c r="A25" s="5" t="s">
        <v>198</v>
      </c>
      <c r="B25" s="107"/>
      <c r="C25" s="107"/>
      <c r="D25" s="107"/>
      <c r="E25" s="107"/>
      <c r="G25" s="107"/>
      <c r="H25" s="107"/>
      <c r="I25" s="107"/>
      <c r="J25" s="107"/>
      <c r="K25" s="1"/>
      <c r="L25" s="1"/>
      <c r="M25" s="1"/>
      <c r="N25" s="1"/>
      <c r="O25" s="1"/>
      <c r="P25" s="1"/>
    </row>
    <row r="26" spans="1:16" ht="18" x14ac:dyDescent="0.35">
      <c r="A26" s="115"/>
      <c r="B26" s="107"/>
      <c r="C26" s="107"/>
      <c r="D26" s="107"/>
      <c r="E26" s="107"/>
      <c r="G26" s="107"/>
      <c r="H26" s="107"/>
      <c r="I26" s="107"/>
      <c r="J26" s="107"/>
      <c r="K26" s="1"/>
      <c r="L26" s="1"/>
      <c r="M26" s="1"/>
      <c r="N26" s="1"/>
      <c r="O26" s="1"/>
      <c r="P26" s="1"/>
    </row>
    <row r="27" spans="1:16" ht="18" x14ac:dyDescent="0.35">
      <c r="A27" s="4" t="s">
        <v>488</v>
      </c>
      <c r="B27" s="107"/>
      <c r="C27" s="107"/>
      <c r="D27" s="107"/>
      <c r="E27" s="107"/>
      <c r="G27" s="107"/>
      <c r="H27" s="107"/>
      <c r="I27" s="107"/>
      <c r="J27" s="107"/>
      <c r="K27" s="1"/>
      <c r="L27" s="1"/>
      <c r="M27" s="1"/>
      <c r="N27" s="1"/>
      <c r="O27" s="1"/>
      <c r="P27" s="1"/>
    </row>
    <row r="28" spans="1:16" ht="18" x14ac:dyDescent="0.35">
      <c r="B28" s="107"/>
      <c r="C28" s="107"/>
      <c r="D28" s="107"/>
      <c r="E28" s="107"/>
      <c r="G28" s="107"/>
      <c r="H28" s="107"/>
      <c r="I28" s="107"/>
      <c r="J28" s="107"/>
      <c r="K28" s="1"/>
      <c r="L28" s="1"/>
      <c r="M28" s="1"/>
      <c r="N28" s="1"/>
      <c r="O28" s="1"/>
      <c r="P28" s="1"/>
    </row>
    <row r="29" spans="1:16" ht="18" x14ac:dyDescent="0.35">
      <c r="A29" t="s">
        <v>199</v>
      </c>
      <c r="B29" s="107"/>
      <c r="C29" s="107"/>
      <c r="D29" s="107"/>
      <c r="E29" s="107"/>
      <c r="G29" s="107"/>
      <c r="H29" s="107"/>
      <c r="I29" s="107"/>
      <c r="J29" s="107"/>
      <c r="K29" s="1"/>
      <c r="L29" s="1"/>
      <c r="M29" s="1"/>
      <c r="N29" s="1"/>
      <c r="O29" s="1"/>
      <c r="P29" s="1"/>
    </row>
    <row r="30" spans="1:16" ht="61.2" customHeight="1" x14ac:dyDescent="0.35">
      <c r="A30" s="4"/>
      <c r="B30" s="243" t="s">
        <v>455</v>
      </c>
      <c r="C30" s="243"/>
      <c r="D30" s="243"/>
      <c r="E30" s="243"/>
      <c r="G30" s="107"/>
      <c r="H30" s="107"/>
      <c r="I30" s="107"/>
      <c r="J30" s="107"/>
      <c r="K30" s="1"/>
      <c r="L30" s="1"/>
      <c r="M30" s="1"/>
      <c r="N30" s="1"/>
      <c r="O30" s="1"/>
      <c r="P30" s="1"/>
    </row>
    <row r="31" spans="1:16" ht="18" x14ac:dyDescent="0.35">
      <c r="A31" t="s">
        <v>203</v>
      </c>
      <c r="B31" s="116"/>
      <c r="C31" s="116"/>
      <c r="D31" s="116"/>
      <c r="E31" s="116"/>
      <c r="G31" s="107"/>
      <c r="H31" s="107"/>
      <c r="I31" s="107"/>
      <c r="J31" s="107"/>
      <c r="K31" s="1"/>
      <c r="L31" s="1"/>
      <c r="M31" s="1"/>
      <c r="N31" s="1"/>
      <c r="O31" s="1"/>
      <c r="P31" s="1"/>
    </row>
    <row r="32" spans="1:16" ht="127.8" customHeight="1" x14ac:dyDescent="0.35">
      <c r="B32" s="243" t="s">
        <v>457</v>
      </c>
      <c r="C32" s="243"/>
      <c r="D32" s="243"/>
      <c r="E32" s="243"/>
      <c r="G32" s="107"/>
      <c r="H32" s="107"/>
      <c r="I32" s="107"/>
      <c r="J32" s="107"/>
      <c r="K32" s="1"/>
      <c r="L32" s="1"/>
      <c r="M32" s="1"/>
      <c r="N32" s="1"/>
      <c r="O32" s="1"/>
      <c r="P32" s="1"/>
    </row>
    <row r="33" spans="1:16" ht="23.4" customHeight="1" x14ac:dyDescent="0.35">
      <c r="A33" s="4"/>
      <c r="B33" s="107"/>
      <c r="C33" s="107"/>
      <c r="D33" s="107"/>
      <c r="E33" s="107"/>
      <c r="G33" s="107"/>
      <c r="H33" s="107"/>
      <c r="I33" s="107"/>
      <c r="J33" s="107"/>
      <c r="K33" s="1"/>
      <c r="L33" s="1"/>
      <c r="M33" s="1"/>
      <c r="N33" s="1"/>
      <c r="O33" s="1"/>
      <c r="P33" s="1"/>
    </row>
    <row r="34" spans="1:16" ht="15.6" customHeight="1" x14ac:dyDescent="0.35">
      <c r="A34" s="4" t="s">
        <v>200</v>
      </c>
      <c r="B34" s="107"/>
      <c r="C34" s="107"/>
      <c r="D34" s="107"/>
      <c r="E34" s="107"/>
      <c r="G34" s="107"/>
      <c r="H34" s="107"/>
      <c r="I34" s="107"/>
      <c r="J34" s="107"/>
      <c r="K34" s="1"/>
      <c r="L34" s="1"/>
      <c r="M34" s="1"/>
      <c r="N34" s="1"/>
      <c r="O34" s="1"/>
      <c r="P34" s="1"/>
    </row>
    <row r="35" spans="1:16" ht="30.6" customHeight="1" x14ac:dyDescent="0.35">
      <c r="A35" s="4"/>
      <c r="B35" s="247" t="s">
        <v>494</v>
      </c>
      <c r="C35" s="247"/>
      <c r="D35" s="107"/>
      <c r="E35" s="107"/>
      <c r="G35" s="107"/>
      <c r="H35" s="107"/>
      <c r="I35" s="107"/>
      <c r="J35" s="107"/>
      <c r="K35" s="1"/>
      <c r="L35" s="1"/>
      <c r="M35" s="1"/>
      <c r="N35" s="1"/>
      <c r="O35" s="1"/>
      <c r="P35" s="1"/>
    </row>
    <row r="36" spans="1:16" ht="25.2" customHeight="1" x14ac:dyDescent="0.35">
      <c r="A36" s="4"/>
      <c r="B36" s="247" t="s">
        <v>458</v>
      </c>
      <c r="C36" s="247"/>
      <c r="D36" s="247"/>
      <c r="E36" s="247"/>
      <c r="G36" s="107"/>
      <c r="H36" s="107"/>
      <c r="I36" s="107"/>
      <c r="J36" s="107"/>
      <c r="K36" s="1"/>
      <c r="L36" s="1"/>
      <c r="M36" s="1"/>
      <c r="N36" s="1"/>
      <c r="O36" s="1"/>
      <c r="P36" s="1"/>
    </row>
    <row r="37" spans="1:16" ht="36.6" customHeight="1" x14ac:dyDescent="0.35">
      <c r="A37" s="4"/>
      <c r="B37" s="236" t="s">
        <v>459</v>
      </c>
      <c r="C37" s="236"/>
      <c r="D37" s="236"/>
      <c r="E37" s="236"/>
      <c r="G37" s="107"/>
      <c r="H37" s="107"/>
      <c r="I37" s="107"/>
      <c r="J37" s="107"/>
      <c r="K37" s="1"/>
      <c r="L37" s="1"/>
      <c r="M37" s="1"/>
      <c r="N37" s="1"/>
      <c r="O37" s="1"/>
      <c r="P37" s="1"/>
    </row>
    <row r="38" spans="1:16" ht="25.2" customHeight="1" x14ac:dyDescent="0.35">
      <c r="A38" s="4"/>
      <c r="B38" s="236" t="s">
        <v>460</v>
      </c>
      <c r="C38" s="236"/>
      <c r="D38" s="236"/>
      <c r="E38" s="236"/>
      <c r="G38" s="107"/>
      <c r="H38" s="107"/>
      <c r="I38" s="107"/>
      <c r="J38" s="107"/>
      <c r="K38" s="1"/>
      <c r="L38" s="1"/>
      <c r="M38" s="1"/>
      <c r="N38" s="1"/>
      <c r="O38" s="1"/>
      <c r="P38" s="1"/>
    </row>
    <row r="39" spans="1:16" ht="66.599999999999994" customHeight="1" x14ac:dyDescent="0.35">
      <c r="A39" s="4"/>
      <c r="B39" s="247" t="s">
        <v>412</v>
      </c>
      <c r="C39" s="247"/>
      <c r="D39" s="247"/>
      <c r="E39" s="247"/>
      <c r="G39" s="107"/>
      <c r="H39" s="107"/>
      <c r="I39" s="107"/>
      <c r="J39" s="107"/>
      <c r="K39" s="1"/>
      <c r="L39" s="1"/>
      <c r="M39" s="1"/>
      <c r="N39" s="1"/>
      <c r="O39" s="1"/>
      <c r="P39" s="1"/>
    </row>
    <row r="40" spans="1:16" ht="25.2" customHeight="1" x14ac:dyDescent="0.35">
      <c r="A40" s="4"/>
      <c r="B40" s="247" t="s">
        <v>461</v>
      </c>
      <c r="C40" s="247"/>
      <c r="D40" s="247"/>
      <c r="E40" s="247"/>
      <c r="G40" s="107"/>
      <c r="H40" s="107"/>
      <c r="I40" s="107"/>
      <c r="J40" s="107"/>
      <c r="K40" s="1"/>
      <c r="L40" s="1"/>
      <c r="M40" s="1"/>
      <c r="N40" s="1"/>
      <c r="O40" s="1"/>
      <c r="P40" s="1"/>
    </row>
    <row r="41" spans="1:16" ht="164.4" customHeight="1" x14ac:dyDescent="0.35">
      <c r="A41" s="4"/>
      <c r="B41" s="247" t="s">
        <v>462</v>
      </c>
      <c r="C41" s="247"/>
      <c r="D41" s="247"/>
      <c r="E41" s="247"/>
      <c r="G41" s="107"/>
      <c r="H41" s="107"/>
      <c r="I41" s="107"/>
      <c r="J41" s="107"/>
      <c r="K41" s="1"/>
      <c r="L41" s="1"/>
      <c r="M41" s="1"/>
      <c r="N41" s="1"/>
      <c r="O41" s="1"/>
      <c r="P41" s="1"/>
    </row>
    <row r="42" spans="1:16" ht="25.2" customHeight="1" x14ac:dyDescent="0.35">
      <c r="A42" s="4"/>
      <c r="B42" s="258" t="s">
        <v>489</v>
      </c>
      <c r="C42" s="258"/>
      <c r="D42" s="107"/>
      <c r="E42" s="258" t="s">
        <v>490</v>
      </c>
      <c r="F42" s="258"/>
      <c r="G42" s="107"/>
      <c r="H42" s="107"/>
      <c r="I42" s="107"/>
      <c r="J42" s="107"/>
      <c r="K42" s="1"/>
      <c r="L42" s="1"/>
      <c r="M42" s="1"/>
      <c r="N42" s="1"/>
      <c r="O42" s="1"/>
      <c r="P42" s="1"/>
    </row>
    <row r="43" spans="1:16" ht="245.4" customHeight="1" x14ac:dyDescent="0.35">
      <c r="A43" s="4"/>
      <c r="B43" s="6"/>
      <c r="C43" s="107"/>
      <c r="D43" s="107"/>
      <c r="E43" s="107"/>
      <c r="G43" s="107"/>
      <c r="H43" s="107"/>
      <c r="I43" s="107"/>
      <c r="J43" s="107"/>
      <c r="K43" s="1"/>
      <c r="L43" s="1"/>
      <c r="M43" s="1"/>
      <c r="N43" s="1"/>
      <c r="O43" s="1"/>
      <c r="P43" s="1"/>
    </row>
    <row r="44" spans="1:16" ht="25.2" customHeight="1" x14ac:dyDescent="0.35">
      <c r="A44" s="4"/>
      <c r="B44" s="247" t="s">
        <v>411</v>
      </c>
      <c r="C44" s="247"/>
      <c r="D44" s="247"/>
      <c r="E44" s="247"/>
      <c r="G44" s="107"/>
      <c r="H44" s="107"/>
      <c r="I44" s="107"/>
      <c r="J44" s="107"/>
      <c r="K44" s="1"/>
      <c r="L44" s="1"/>
      <c r="M44" s="1"/>
      <c r="N44" s="1"/>
      <c r="O44" s="1"/>
      <c r="P44" s="1"/>
    </row>
    <row r="45" spans="1:16" ht="34.799999999999997" customHeight="1" x14ac:dyDescent="0.35">
      <c r="A45" s="4"/>
      <c r="B45" s="236" t="s">
        <v>463</v>
      </c>
      <c r="C45" s="236"/>
      <c r="D45" s="236"/>
      <c r="E45" s="236"/>
      <c r="G45" s="107"/>
      <c r="H45" s="107"/>
      <c r="I45" s="107"/>
      <c r="J45" s="107"/>
      <c r="K45" s="1"/>
      <c r="L45" s="1"/>
      <c r="M45" s="1"/>
      <c r="N45" s="1"/>
      <c r="O45" s="1"/>
      <c r="P45" s="1"/>
    </row>
    <row r="46" spans="1:16" ht="13.2" customHeight="1" x14ac:dyDescent="0.35">
      <c r="A46" s="4"/>
      <c r="B46" s="117"/>
      <c r="C46" s="117"/>
      <c r="D46" s="117"/>
      <c r="E46" s="117"/>
      <c r="G46" s="107"/>
      <c r="H46" s="107"/>
      <c r="I46" s="107"/>
      <c r="J46" s="107"/>
      <c r="K46" s="1"/>
      <c r="L46" s="1"/>
      <c r="M46" s="1"/>
      <c r="N46" s="1"/>
      <c r="O46" s="1"/>
      <c r="P46" s="1"/>
    </row>
    <row r="47" spans="1:16" ht="18" x14ac:dyDescent="0.35">
      <c r="A47" s="4"/>
      <c r="B47" s="4"/>
      <c r="C47" s="4"/>
      <c r="D47" s="4"/>
      <c r="E47" s="4"/>
      <c r="G47" s="1"/>
      <c r="H47" s="1"/>
      <c r="I47" s="1"/>
      <c r="J47" s="1"/>
      <c r="K47" s="1"/>
      <c r="L47" s="1"/>
      <c r="M47" s="1"/>
      <c r="N47" s="1"/>
      <c r="O47" s="1"/>
      <c r="P47" s="1"/>
    </row>
    <row r="48" spans="1:16" ht="18" x14ac:dyDescent="0.35">
      <c r="A48" s="248" t="s">
        <v>449</v>
      </c>
      <c r="B48" s="248"/>
      <c r="C48" s="4"/>
      <c r="D48" s="4"/>
      <c r="E48" s="4"/>
      <c r="G48" s="1"/>
      <c r="H48" s="1"/>
      <c r="I48" s="1"/>
      <c r="J48" s="1"/>
      <c r="K48" s="1"/>
      <c r="L48" s="1"/>
      <c r="M48" s="1"/>
      <c r="N48" s="1"/>
      <c r="O48" s="1"/>
      <c r="P48" s="1"/>
    </row>
    <row r="49" spans="1:16" ht="22.2" customHeight="1" x14ac:dyDescent="0.35">
      <c r="A49" s="247"/>
      <c r="B49" s="247"/>
      <c r="C49" s="247"/>
      <c r="D49" s="247"/>
      <c r="E49" s="247"/>
      <c r="G49" s="1"/>
      <c r="H49" s="1"/>
      <c r="I49" s="1"/>
      <c r="J49" s="1"/>
      <c r="K49" s="1"/>
      <c r="L49" s="1"/>
      <c r="M49" s="1"/>
      <c r="N49" s="1"/>
      <c r="O49" s="1"/>
      <c r="P49" s="1"/>
    </row>
    <row r="50" spans="1:16" ht="18" x14ac:dyDescent="0.35">
      <c r="A50" s="4" t="s">
        <v>0</v>
      </c>
      <c r="B50" s="4"/>
      <c r="C50" s="4"/>
      <c r="D50" s="4"/>
      <c r="E50" s="4"/>
      <c r="G50" s="1"/>
      <c r="H50" s="1"/>
      <c r="I50" s="1"/>
      <c r="J50" s="1"/>
      <c r="K50" s="1"/>
      <c r="L50" s="1"/>
      <c r="M50" s="1"/>
      <c r="N50" s="1"/>
      <c r="O50" s="1"/>
      <c r="P50" s="1"/>
    </row>
    <row r="51" spans="1:16" ht="18" x14ac:dyDescent="0.35">
      <c r="A51" s="4"/>
      <c r="B51" s="4"/>
      <c r="C51" s="4"/>
      <c r="D51" s="4"/>
      <c r="E51" s="4"/>
      <c r="G51" s="1"/>
      <c r="H51" s="1"/>
      <c r="I51" s="1"/>
      <c r="J51" s="1"/>
      <c r="K51" s="1"/>
      <c r="L51" s="1"/>
      <c r="M51" s="1"/>
      <c r="N51" s="1"/>
      <c r="O51" s="1"/>
      <c r="P51" s="1"/>
    </row>
    <row r="52" spans="1:16" ht="18" x14ac:dyDescent="0.35">
      <c r="A52" s="7"/>
      <c r="B52" s="8" t="s">
        <v>1</v>
      </c>
      <c r="C52" s="4" t="s">
        <v>2</v>
      </c>
      <c r="D52" s="4"/>
      <c r="E52" s="4"/>
      <c r="F52" s="4"/>
      <c r="G52" s="2"/>
      <c r="H52" s="1"/>
      <c r="I52" s="1"/>
      <c r="J52" s="4"/>
      <c r="K52" s="1"/>
      <c r="L52" s="1"/>
      <c r="M52" s="1"/>
      <c r="O52" s="1"/>
      <c r="P52" s="1"/>
    </row>
    <row r="53" spans="1:16" ht="18" x14ac:dyDescent="0.35">
      <c r="A53" s="7"/>
      <c r="B53" s="8"/>
      <c r="C53" s="4"/>
      <c r="D53" s="4"/>
      <c r="E53" s="4"/>
      <c r="F53" s="4"/>
      <c r="G53" s="2"/>
      <c r="H53" s="1"/>
      <c r="I53" s="1"/>
      <c r="J53" s="4"/>
      <c r="K53" s="1"/>
      <c r="L53" s="1"/>
      <c r="M53" s="1"/>
      <c r="O53" s="1"/>
      <c r="P53" s="1"/>
    </row>
    <row r="54" spans="1:16" ht="31.5" customHeight="1" x14ac:dyDescent="0.35">
      <c r="A54" s="7"/>
      <c r="B54" s="8" t="s">
        <v>3</v>
      </c>
      <c r="C54" s="235" t="s">
        <v>362</v>
      </c>
      <c r="D54" s="235"/>
      <c r="E54" s="235"/>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24.60000000000002" customHeight="1" x14ac:dyDescent="0.35">
      <c r="A56" s="7"/>
      <c r="B56" s="8"/>
      <c r="C56" s="9">
        <v>1</v>
      </c>
      <c r="D56" s="10" t="s">
        <v>4</v>
      </c>
      <c r="E56" s="87" t="s">
        <v>369</v>
      </c>
      <c r="F56" s="4"/>
      <c r="G56" s="2"/>
      <c r="H56" s="1"/>
      <c r="I56" s="1"/>
      <c r="J56" s="4"/>
      <c r="K56" s="1"/>
      <c r="L56" s="1"/>
      <c r="M56" s="1"/>
      <c r="O56" s="1"/>
      <c r="P56" s="1"/>
    </row>
    <row r="57" spans="1:16" ht="373.2" customHeight="1" x14ac:dyDescent="0.35">
      <c r="A57" s="7"/>
      <c r="B57" s="8"/>
      <c r="C57" s="9">
        <v>2</v>
      </c>
      <c r="D57" s="10" t="s">
        <v>5</v>
      </c>
      <c r="E57" s="87" t="s">
        <v>464</v>
      </c>
      <c r="F57" s="4"/>
      <c r="G57" s="2"/>
      <c r="H57" s="1"/>
      <c r="I57" s="1"/>
      <c r="J57" s="4"/>
      <c r="K57" s="1"/>
      <c r="L57" s="1"/>
      <c r="M57" s="1"/>
      <c r="O57" s="1"/>
      <c r="P57" s="1"/>
    </row>
    <row r="58" spans="1:16" ht="240.6" customHeight="1" x14ac:dyDescent="0.35">
      <c r="A58" s="7"/>
      <c r="B58" s="8"/>
      <c r="C58" s="9">
        <v>3</v>
      </c>
      <c r="D58" s="10" t="s">
        <v>6</v>
      </c>
      <c r="E58" s="87" t="s">
        <v>466</v>
      </c>
      <c r="F58" s="4"/>
      <c r="G58" s="2"/>
      <c r="H58" s="1"/>
      <c r="I58" s="1"/>
      <c r="J58" s="4"/>
      <c r="K58" s="1"/>
      <c r="L58" s="1"/>
      <c r="M58" s="1"/>
      <c r="O58" s="1"/>
      <c r="P58" s="1"/>
    </row>
    <row r="59" spans="1:16" ht="227.4" customHeight="1" x14ac:dyDescent="0.35">
      <c r="A59" s="7"/>
      <c r="B59" s="8"/>
      <c r="C59" s="9">
        <v>4</v>
      </c>
      <c r="D59" s="10" t="s">
        <v>7</v>
      </c>
      <c r="E59" s="87" t="s">
        <v>465</v>
      </c>
      <c r="F59" s="4"/>
      <c r="G59" s="2"/>
      <c r="H59" s="1"/>
      <c r="I59" s="1"/>
      <c r="J59" s="4"/>
      <c r="K59" s="1"/>
      <c r="L59" s="1"/>
      <c r="M59" s="1"/>
      <c r="O59" s="1"/>
      <c r="P59" s="1"/>
    </row>
    <row r="60" spans="1:16" ht="18" x14ac:dyDescent="0.35">
      <c r="A60" s="7"/>
      <c r="B60" s="8"/>
      <c r="C60" s="4"/>
      <c r="D60" s="4"/>
      <c r="E60" s="4"/>
      <c r="F60" s="4"/>
      <c r="G60" s="2"/>
      <c r="H60" s="1"/>
      <c r="I60" s="1"/>
      <c r="J60" s="4"/>
      <c r="K60" s="1"/>
      <c r="L60" s="1"/>
      <c r="M60" s="1"/>
      <c r="O60" s="1"/>
      <c r="P60" s="1"/>
    </row>
    <row r="61" spans="1:16" ht="18" x14ac:dyDescent="0.35">
      <c r="A61" s="7"/>
      <c r="B61" s="8" t="s">
        <v>8</v>
      </c>
      <c r="C61" s="4" t="s">
        <v>363</v>
      </c>
      <c r="D61" s="4"/>
      <c r="E61" s="4"/>
      <c r="F61" s="4"/>
      <c r="G61" s="2"/>
      <c r="H61" s="1"/>
      <c r="I61" s="1"/>
      <c r="J61" s="4"/>
      <c r="K61" s="1"/>
      <c r="L61" s="1"/>
      <c r="M61" s="1"/>
      <c r="O61" s="1"/>
      <c r="P61" s="1"/>
    </row>
    <row r="62" spans="1:16" ht="25.5" customHeight="1" x14ac:dyDescent="0.35">
      <c r="A62" s="7"/>
      <c r="B62" s="8"/>
      <c r="C62" s="4"/>
      <c r="D62" s="4"/>
      <c r="E62" s="4"/>
      <c r="F62" s="4"/>
      <c r="G62" s="2"/>
      <c r="H62" s="1"/>
      <c r="I62" s="1"/>
      <c r="J62" s="4"/>
      <c r="K62" s="1"/>
      <c r="L62" s="1"/>
      <c r="M62" s="1"/>
      <c r="O62" s="1"/>
      <c r="P62" s="1"/>
    </row>
    <row r="63" spans="1:16" ht="18" x14ac:dyDescent="0.35">
      <c r="A63" s="7"/>
      <c r="B63" s="8"/>
      <c r="C63" s="9">
        <v>1</v>
      </c>
      <c r="D63" s="10" t="s">
        <v>9</v>
      </c>
      <c r="E63" s="4"/>
      <c r="F63" s="4"/>
      <c r="G63" s="2"/>
      <c r="H63" s="1"/>
      <c r="I63" s="1"/>
      <c r="J63" s="4"/>
      <c r="K63" s="1"/>
      <c r="L63" s="1"/>
      <c r="M63" s="1"/>
      <c r="O63" s="1"/>
      <c r="P63" s="1"/>
    </row>
    <row r="64" spans="1:16" ht="18" x14ac:dyDescent="0.35">
      <c r="A64" s="7"/>
      <c r="B64" s="8"/>
      <c r="C64" s="9">
        <v>2</v>
      </c>
      <c r="D64" s="10" t="s">
        <v>10</v>
      </c>
      <c r="E64" s="4"/>
      <c r="F64" s="4"/>
      <c r="G64" s="2"/>
      <c r="H64" s="1"/>
      <c r="I64" s="1"/>
      <c r="J64" s="4"/>
      <c r="K64" s="1"/>
      <c r="L64" s="1"/>
      <c r="M64" s="1"/>
      <c r="O64" s="1"/>
      <c r="P64" s="1"/>
    </row>
    <row r="65" spans="1:16" ht="18" x14ac:dyDescent="0.35">
      <c r="A65" s="7"/>
      <c r="B65" s="8"/>
      <c r="C65" s="9">
        <v>3</v>
      </c>
      <c r="D65" s="10" t="s">
        <v>11</v>
      </c>
      <c r="E65" s="4"/>
      <c r="F65" s="4"/>
      <c r="G65" s="2"/>
      <c r="H65" s="1"/>
      <c r="I65" s="1"/>
      <c r="J65" s="4"/>
      <c r="K65" s="1"/>
      <c r="L65" s="1"/>
      <c r="M65" s="1"/>
      <c r="O65" s="1"/>
      <c r="P65" s="1"/>
    </row>
    <row r="66" spans="1:16" ht="18" x14ac:dyDescent="0.35">
      <c r="A66" s="7"/>
      <c r="B66" s="8"/>
      <c r="C66" s="9">
        <v>4</v>
      </c>
      <c r="D66" s="10" t="s">
        <v>12</v>
      </c>
      <c r="E66" s="4"/>
      <c r="F66" s="4"/>
      <c r="G66" s="2"/>
      <c r="H66" s="1"/>
      <c r="I66" s="1"/>
      <c r="J66" s="4"/>
      <c r="K66" s="1"/>
      <c r="L66" s="1"/>
      <c r="M66" s="1"/>
      <c r="O66" s="1"/>
      <c r="P66" s="1"/>
    </row>
    <row r="67" spans="1:16" ht="18" x14ac:dyDescent="0.35">
      <c r="A67" s="7"/>
      <c r="B67" s="8"/>
      <c r="C67" s="4"/>
      <c r="D67" s="4"/>
      <c r="E67" s="4"/>
      <c r="F67" s="4"/>
      <c r="G67" s="2"/>
      <c r="H67" s="1"/>
      <c r="I67" s="1"/>
      <c r="J67" s="1"/>
      <c r="K67" s="1"/>
      <c r="L67" s="1"/>
      <c r="M67" s="1"/>
      <c r="N67" s="1"/>
      <c r="O67" s="1"/>
      <c r="P67" s="1"/>
    </row>
    <row r="68" spans="1:16" ht="18" x14ac:dyDescent="0.35">
      <c r="A68" s="7"/>
      <c r="B68" s="8" t="s">
        <v>13</v>
      </c>
      <c r="C68" s="239" t="s">
        <v>14</v>
      </c>
      <c r="D68" s="239"/>
      <c r="E68" s="239"/>
      <c r="F68" s="4"/>
      <c r="G68" s="2"/>
      <c r="H68" s="1"/>
      <c r="I68" s="1"/>
      <c r="J68" s="1"/>
      <c r="K68" s="1"/>
      <c r="L68" s="1"/>
      <c r="M68" s="1"/>
      <c r="N68" s="1"/>
      <c r="O68" s="1"/>
      <c r="P68" s="1"/>
    </row>
    <row r="69" spans="1:16" ht="27.75" customHeight="1" x14ac:dyDescent="0.35">
      <c r="A69" s="7"/>
      <c r="B69" s="8"/>
      <c r="C69" s="239"/>
      <c r="D69" s="239"/>
      <c r="E69" s="239"/>
      <c r="F69" s="4"/>
      <c r="G69" s="2"/>
      <c r="H69" s="1"/>
      <c r="I69" s="1"/>
      <c r="J69" s="1"/>
      <c r="K69" s="1"/>
      <c r="L69" s="1"/>
      <c r="M69" s="1"/>
      <c r="N69" s="1"/>
      <c r="O69" s="1"/>
      <c r="P69" s="1"/>
    </row>
    <row r="70" spans="1:16" ht="18" x14ac:dyDescent="0.35">
      <c r="A70" s="7"/>
      <c r="B70" s="8"/>
      <c r="C70" s="4"/>
      <c r="D70" s="4"/>
      <c r="E70" s="4"/>
      <c r="F70" s="4"/>
      <c r="G70" s="2"/>
      <c r="H70" s="1"/>
      <c r="I70" s="1"/>
      <c r="J70" s="1"/>
      <c r="K70" s="1"/>
      <c r="L70" s="1"/>
      <c r="M70" s="1"/>
      <c r="N70" s="1"/>
      <c r="O70" s="1"/>
      <c r="P70" s="1"/>
    </row>
    <row r="71" spans="1:16" ht="18" x14ac:dyDescent="0.35">
      <c r="A71" s="2"/>
      <c r="B71" s="8" t="s">
        <v>15</v>
      </c>
      <c r="C71" s="239" t="s">
        <v>16</v>
      </c>
      <c r="D71" s="239"/>
      <c r="E71" s="239"/>
      <c r="F71" s="4"/>
      <c r="G71" s="2"/>
      <c r="H71" s="1"/>
      <c r="I71" s="1"/>
      <c r="J71" s="1"/>
      <c r="K71" s="1"/>
      <c r="L71" s="1"/>
      <c r="M71" s="1"/>
      <c r="N71" s="1"/>
      <c r="O71" s="1"/>
      <c r="P71" s="1"/>
    </row>
    <row r="72" spans="1:16" ht="15" customHeight="1" x14ac:dyDescent="0.35">
      <c r="A72" s="2"/>
      <c r="B72" s="8"/>
      <c r="C72" s="239"/>
      <c r="D72" s="239"/>
      <c r="E72" s="239"/>
      <c r="F72" s="4"/>
      <c r="G72" s="2"/>
      <c r="H72" s="1"/>
      <c r="I72" s="1"/>
      <c r="J72" s="1"/>
      <c r="K72" s="1"/>
      <c r="L72" s="1"/>
      <c r="M72" s="1"/>
      <c r="N72" s="1"/>
      <c r="O72" s="1"/>
      <c r="P72" s="1"/>
    </row>
    <row r="73" spans="1:16" ht="18" x14ac:dyDescent="0.35">
      <c r="A73" s="2"/>
      <c r="B73" s="8"/>
      <c r="C73" s="4"/>
      <c r="D73" s="4"/>
      <c r="E73" s="4"/>
      <c r="F73" s="4"/>
      <c r="G73" s="2"/>
      <c r="H73" s="1"/>
      <c r="I73" s="1"/>
      <c r="J73" s="1"/>
      <c r="K73" s="1"/>
      <c r="L73" s="1"/>
      <c r="M73" s="1"/>
      <c r="N73" s="1"/>
      <c r="O73" s="1"/>
      <c r="P73" s="1"/>
    </row>
    <row r="74" spans="1:16" ht="21" customHeight="1" x14ac:dyDescent="0.35">
      <c r="A74" s="2"/>
      <c r="B74" s="8" t="s">
        <v>467</v>
      </c>
      <c r="C74" s="4" t="s">
        <v>468</v>
      </c>
      <c r="D74" s="2"/>
      <c r="E74" s="2"/>
      <c r="F74" s="2"/>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47.25" customHeight="1" x14ac:dyDescent="0.35">
      <c r="A76" s="2"/>
      <c r="B76" s="8" t="s">
        <v>17</v>
      </c>
      <c r="C76" s="253" t="s">
        <v>18</v>
      </c>
      <c r="D76" s="239"/>
      <c r="E76" s="239"/>
      <c r="F76" s="4"/>
      <c r="G76" s="2"/>
      <c r="H76" s="1"/>
      <c r="I76" s="1"/>
      <c r="J76" s="1"/>
      <c r="K76" s="1"/>
      <c r="L76" s="1"/>
      <c r="M76" s="1"/>
      <c r="N76" s="1"/>
      <c r="O76" s="1"/>
      <c r="P76" s="1"/>
    </row>
    <row r="77" spans="1:16" ht="18" x14ac:dyDescent="0.35">
      <c r="A77" s="2"/>
      <c r="B77" s="8"/>
      <c r="C77" s="5"/>
      <c r="D77" s="4"/>
      <c r="E77" s="4"/>
      <c r="F77" s="4"/>
      <c r="G77" s="2"/>
      <c r="H77" s="1"/>
      <c r="I77" s="1"/>
      <c r="J77" s="1"/>
      <c r="K77" s="1"/>
      <c r="L77" s="1"/>
      <c r="M77" s="1"/>
      <c r="N77" s="1"/>
      <c r="O77" s="1"/>
      <c r="P77" s="1"/>
    </row>
    <row r="78" spans="1:16" ht="21.75" customHeight="1" x14ac:dyDescent="0.35">
      <c r="A78" s="2"/>
      <c r="B78" s="8" t="s">
        <v>19</v>
      </c>
      <c r="C78" s="5" t="s">
        <v>471</v>
      </c>
      <c r="D78" s="4"/>
      <c r="E78" s="4"/>
      <c r="F78" s="4"/>
      <c r="G78" s="2"/>
      <c r="H78" s="1"/>
      <c r="I78" s="1"/>
      <c r="J78" s="1"/>
      <c r="K78" s="1"/>
      <c r="L78" s="1"/>
      <c r="M78" s="1"/>
      <c r="N78" s="1"/>
      <c r="O78" s="1"/>
      <c r="P78" s="1"/>
    </row>
    <row r="79" spans="1:16" ht="21.75" customHeight="1" x14ac:dyDescent="0.35">
      <c r="A79" s="2"/>
      <c r="B79" s="8"/>
      <c r="C79" s="5"/>
      <c r="D79" s="4"/>
      <c r="E79" s="4"/>
      <c r="F79" s="4"/>
      <c r="G79" s="2"/>
      <c r="H79" s="1"/>
      <c r="I79" s="1"/>
      <c r="J79" s="1"/>
      <c r="K79" s="1"/>
      <c r="L79" s="1"/>
      <c r="M79" s="1"/>
      <c r="N79" s="1"/>
      <c r="O79" s="1"/>
      <c r="P79" s="1"/>
    </row>
    <row r="80" spans="1:16" ht="48.6" customHeight="1" x14ac:dyDescent="0.35">
      <c r="A80" s="2"/>
      <c r="B80" s="8" t="s">
        <v>469</v>
      </c>
      <c r="C80" s="243" t="s">
        <v>470</v>
      </c>
      <c r="D80" s="243"/>
      <c r="E80" s="243"/>
      <c r="F80" s="243"/>
      <c r="G80" s="2"/>
      <c r="H80" s="1"/>
      <c r="I80" s="1"/>
      <c r="J80" s="1"/>
      <c r="K80" s="1"/>
      <c r="L80" s="1"/>
      <c r="M80" s="1"/>
      <c r="N80" s="1"/>
      <c r="O80" s="1"/>
      <c r="P80" s="1"/>
    </row>
    <row r="81" spans="1:16" ht="18" x14ac:dyDescent="0.35">
      <c r="A81" s="2"/>
      <c r="B81" s="8"/>
      <c r="C81" s="4"/>
      <c r="D81" s="4"/>
      <c r="E81" s="4"/>
      <c r="F81" s="4"/>
      <c r="G81" s="2"/>
      <c r="H81" s="1"/>
      <c r="I81" s="1"/>
      <c r="J81" s="1"/>
      <c r="K81" s="1"/>
      <c r="L81" s="1"/>
      <c r="M81" s="1"/>
      <c r="N81" s="1"/>
      <c r="O81" s="1"/>
      <c r="P81" s="1"/>
    </row>
    <row r="82" spans="1:16" ht="38.25" customHeight="1" x14ac:dyDescent="0.35">
      <c r="A82" s="2"/>
      <c r="B82" s="8" t="s">
        <v>20</v>
      </c>
      <c r="C82" s="239" t="s">
        <v>472</v>
      </c>
      <c r="D82" s="239"/>
      <c r="E82" s="239"/>
      <c r="F82" s="2"/>
      <c r="G82" s="2"/>
      <c r="H82" s="1"/>
      <c r="I82" s="1"/>
      <c r="J82" s="1"/>
      <c r="K82" s="1"/>
      <c r="L82" s="1"/>
      <c r="M82" s="1"/>
      <c r="N82" s="1"/>
      <c r="O82" s="1"/>
      <c r="P82" s="1"/>
    </row>
    <row r="83" spans="1:16" ht="18" x14ac:dyDescent="0.35">
      <c r="A83" s="2"/>
      <c r="B83" s="8"/>
      <c r="C83" s="4"/>
      <c r="D83" s="4"/>
      <c r="E83" s="4"/>
      <c r="F83" s="2"/>
      <c r="G83" s="2"/>
      <c r="H83" s="1"/>
      <c r="I83" s="1"/>
      <c r="J83" s="1"/>
      <c r="K83" s="1"/>
      <c r="L83" s="1"/>
      <c r="M83" s="1"/>
      <c r="N83" s="1"/>
      <c r="O83" s="1"/>
      <c r="P83" s="1"/>
    </row>
    <row r="84" spans="1:16" ht="18" x14ac:dyDescent="0.35">
      <c r="A84" s="2"/>
      <c r="B84" s="8"/>
      <c r="C84" s="4"/>
      <c r="D84" s="2"/>
      <c r="E84" s="2"/>
      <c r="F84" s="2"/>
      <c r="G84" s="2"/>
      <c r="H84" s="1"/>
      <c r="I84" s="1"/>
      <c r="J84" s="1"/>
      <c r="K84" s="1"/>
      <c r="L84" s="1"/>
      <c r="M84" s="1"/>
      <c r="N84" s="1"/>
      <c r="O84" s="1"/>
      <c r="P84" s="1"/>
    </row>
    <row r="85" spans="1:16" ht="18" x14ac:dyDescent="0.35">
      <c r="A85" s="3" t="s">
        <v>450</v>
      </c>
      <c r="B85" s="8"/>
      <c r="C85" s="4"/>
      <c r="D85" s="2"/>
      <c r="E85" s="2"/>
      <c r="F85" s="2"/>
      <c r="G85" s="2"/>
      <c r="H85" s="1"/>
      <c r="I85" s="1"/>
      <c r="J85" s="1"/>
      <c r="K85" s="1"/>
      <c r="L85" s="1"/>
      <c r="M85" s="1"/>
      <c r="N85" s="1"/>
      <c r="O85" s="1"/>
      <c r="P85" s="1"/>
    </row>
    <row r="86" spans="1:16" ht="18" x14ac:dyDescent="0.35">
      <c r="A86" s="3"/>
      <c r="B86" s="8"/>
      <c r="C86" s="4"/>
      <c r="D86" s="2"/>
      <c r="E86" s="2"/>
      <c r="F86" s="2"/>
      <c r="G86" s="2"/>
      <c r="H86" s="1"/>
      <c r="I86" s="1"/>
      <c r="J86" s="1"/>
      <c r="K86" s="1"/>
      <c r="L86" s="1"/>
      <c r="M86" s="1"/>
      <c r="N86" s="1"/>
      <c r="O86" s="1"/>
      <c r="P86" s="1"/>
    </row>
    <row r="87" spans="1:16" ht="18" x14ac:dyDescent="0.35">
      <c r="A87" s="3"/>
      <c r="B87" s="255" t="s">
        <v>204</v>
      </c>
      <c r="C87" s="256"/>
      <c r="D87" s="257"/>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42" customHeight="1" x14ac:dyDescent="0.35">
      <c r="A89" s="1"/>
      <c r="B89" s="11" t="s">
        <v>21</v>
      </c>
      <c r="C89" s="252" t="s">
        <v>22</v>
      </c>
      <c r="D89" s="241"/>
      <c r="E89" s="242"/>
      <c r="F89" s="4"/>
      <c r="G89" s="2"/>
      <c r="H89" s="1"/>
      <c r="I89" s="1"/>
      <c r="J89" s="1"/>
      <c r="K89" s="1"/>
      <c r="L89" s="1"/>
      <c r="M89" s="1"/>
      <c r="N89" s="1"/>
      <c r="O89" s="1"/>
      <c r="P89" s="1"/>
    </row>
    <row r="90" spans="1:16" ht="18" x14ac:dyDescent="0.35">
      <c r="A90" s="4"/>
      <c r="B90" s="8"/>
      <c r="C90" s="4"/>
      <c r="D90" s="2"/>
      <c r="E90" s="2"/>
      <c r="F90" s="2"/>
      <c r="G90" s="2"/>
      <c r="H90" s="1"/>
      <c r="I90" s="1"/>
      <c r="J90" s="1"/>
      <c r="K90" s="1"/>
      <c r="L90" s="1"/>
      <c r="M90" s="1"/>
      <c r="N90" s="1"/>
      <c r="O90" s="1"/>
      <c r="P90" s="1"/>
    </row>
    <row r="91" spans="1:16" ht="45" customHeight="1" x14ac:dyDescent="0.35">
      <c r="A91" s="1"/>
      <c r="B91" s="254" t="s">
        <v>23</v>
      </c>
      <c r="C91" s="240" t="s">
        <v>24</v>
      </c>
      <c r="D91" s="241"/>
      <c r="E91" s="242"/>
      <c r="F91" s="2"/>
      <c r="G91" s="2"/>
      <c r="H91" s="1"/>
      <c r="I91" s="1"/>
      <c r="J91" s="1"/>
      <c r="K91" s="1"/>
      <c r="L91" s="1"/>
      <c r="M91" s="1"/>
      <c r="N91" s="1"/>
      <c r="O91" s="1"/>
      <c r="P91" s="1"/>
    </row>
    <row r="92" spans="1:16" ht="45.75" customHeight="1" x14ac:dyDescent="0.35">
      <c r="A92" s="1"/>
      <c r="B92" s="254"/>
      <c r="C92" s="240" t="s">
        <v>25</v>
      </c>
      <c r="D92" s="241"/>
      <c r="E92" s="242"/>
      <c r="F92" s="2"/>
      <c r="G92" s="2"/>
      <c r="H92" s="1"/>
      <c r="I92" s="1"/>
      <c r="J92" s="1"/>
      <c r="K92" s="1"/>
      <c r="L92" s="1"/>
      <c r="M92" s="1"/>
      <c r="N92" s="1"/>
      <c r="O92" s="1"/>
      <c r="P92" s="1"/>
    </row>
    <row r="93" spans="1:16" ht="61.5" customHeight="1" x14ac:dyDescent="0.35">
      <c r="A93" s="1"/>
      <c r="B93" s="254"/>
      <c r="C93" s="240" t="s">
        <v>26</v>
      </c>
      <c r="D93" s="241"/>
      <c r="E93" s="242"/>
      <c r="F93" s="2"/>
      <c r="G93" s="2"/>
      <c r="H93" s="1"/>
      <c r="I93" s="1"/>
      <c r="J93" s="1"/>
      <c r="K93" s="1"/>
      <c r="L93" s="1"/>
      <c r="M93" s="1"/>
      <c r="N93" s="1"/>
      <c r="O93" s="1"/>
      <c r="P93" s="1"/>
    </row>
    <row r="94" spans="1:16" ht="232.5" customHeight="1" x14ac:dyDescent="0.35">
      <c r="A94" s="1"/>
      <c r="B94" s="254"/>
      <c r="C94" s="240" t="s">
        <v>491</v>
      </c>
      <c r="D94" s="241"/>
      <c r="E94" s="242"/>
      <c r="F94" s="2"/>
      <c r="G94" s="2"/>
      <c r="H94" s="1"/>
      <c r="I94" s="1"/>
      <c r="J94" s="1"/>
      <c r="K94" s="1"/>
      <c r="L94" s="1"/>
      <c r="M94" s="1"/>
      <c r="N94" s="1"/>
      <c r="O94" s="1"/>
      <c r="P94" s="1"/>
    </row>
    <row r="95" spans="1:16" ht="133.5" customHeight="1" x14ac:dyDescent="0.35">
      <c r="A95" s="2"/>
      <c r="B95" s="254"/>
      <c r="C95" s="240" t="s">
        <v>27</v>
      </c>
      <c r="D95" s="241"/>
      <c r="E95" s="242"/>
      <c r="F95" s="2"/>
      <c r="G95" s="2"/>
      <c r="H95" s="1"/>
      <c r="I95" s="1"/>
      <c r="J95" s="1"/>
      <c r="K95" s="1"/>
      <c r="L95" s="1"/>
      <c r="M95" s="1"/>
      <c r="N95" s="1"/>
      <c r="O95" s="1"/>
      <c r="P95" s="1"/>
    </row>
    <row r="96" spans="1:16" ht="64.8" customHeight="1" x14ac:dyDescent="0.35">
      <c r="A96" s="2"/>
      <c r="B96" s="254"/>
      <c r="C96" s="240" t="s">
        <v>473</v>
      </c>
      <c r="D96" s="241"/>
      <c r="E96" s="242"/>
      <c r="F96" s="2"/>
      <c r="G96" s="2"/>
      <c r="H96" s="1"/>
      <c r="I96" s="1"/>
      <c r="J96" s="1"/>
      <c r="K96" s="1"/>
      <c r="L96" s="1"/>
      <c r="M96" s="1"/>
      <c r="N96" s="1"/>
      <c r="O96" s="1"/>
      <c r="P96" s="1"/>
    </row>
    <row r="97" spans="1:16" ht="123.75" customHeight="1" x14ac:dyDescent="0.35">
      <c r="A97" s="2"/>
      <c r="B97" s="254"/>
      <c r="C97" s="240" t="s">
        <v>474</v>
      </c>
      <c r="D97" s="241"/>
      <c r="E97" s="242"/>
      <c r="F97" s="2"/>
      <c r="G97" s="2"/>
      <c r="H97" s="1"/>
      <c r="I97" s="1"/>
      <c r="K97" s="1"/>
      <c r="L97" s="1"/>
      <c r="M97" s="1"/>
      <c r="N97" s="1"/>
      <c r="O97" s="1"/>
      <c r="P97" s="1"/>
    </row>
    <row r="98" spans="1:16" ht="242.4" customHeight="1" x14ac:dyDescent="0.35">
      <c r="A98" s="2"/>
      <c r="B98" s="254"/>
      <c r="C98" s="240" t="s">
        <v>484</v>
      </c>
      <c r="D98" s="241"/>
      <c r="E98" s="242"/>
      <c r="F98" s="2"/>
      <c r="G98" s="2"/>
      <c r="H98" s="1"/>
      <c r="I98" s="1"/>
      <c r="J98" s="1"/>
      <c r="K98" s="1"/>
      <c r="L98" s="1"/>
      <c r="M98" s="1"/>
      <c r="N98" s="1"/>
      <c r="O98" s="1"/>
      <c r="P98" s="1"/>
    </row>
    <row r="99" spans="1:16" ht="18" x14ac:dyDescent="0.35">
      <c r="A99" s="2"/>
      <c r="B99" s="2"/>
      <c r="C99" s="4"/>
      <c r="D99" s="2"/>
      <c r="E99" s="2"/>
      <c r="F99" s="2"/>
      <c r="G99" s="2"/>
      <c r="H99" s="1"/>
      <c r="I99" s="1"/>
      <c r="J99" s="1"/>
      <c r="K99" s="1"/>
      <c r="L99" s="1"/>
      <c r="M99" s="1"/>
      <c r="N99" s="1"/>
      <c r="O99" s="1"/>
      <c r="P99" s="1"/>
    </row>
    <row r="100" spans="1:16" ht="18" x14ac:dyDescent="0.35">
      <c r="A100" s="3" t="s">
        <v>451</v>
      </c>
      <c r="B100" s="2"/>
      <c r="C100" s="2"/>
      <c r="D100" s="2"/>
      <c r="E100" s="2"/>
      <c r="F100" s="1"/>
      <c r="G100" s="1"/>
      <c r="H100" s="1"/>
      <c r="I100" s="1"/>
      <c r="J100" s="1"/>
      <c r="K100" s="1"/>
      <c r="L100" s="1"/>
      <c r="M100" s="1"/>
      <c r="N100" s="1"/>
      <c r="O100" s="1"/>
      <c r="P100" s="1"/>
    </row>
    <row r="101" spans="1:16" ht="18" x14ac:dyDescent="0.35">
      <c r="A101" s="3"/>
      <c r="B101" s="2"/>
      <c r="C101" s="2"/>
      <c r="D101" s="2"/>
      <c r="E101" s="2"/>
      <c r="F101" s="1"/>
      <c r="G101" s="1"/>
      <c r="H101" s="1"/>
      <c r="I101" s="1"/>
      <c r="J101" s="1"/>
      <c r="K101" s="1"/>
      <c r="L101" s="1"/>
      <c r="M101" s="1"/>
      <c r="N101" s="1"/>
      <c r="O101" s="1"/>
      <c r="P101" s="1"/>
    </row>
    <row r="102" spans="1:16" ht="33" customHeight="1" x14ac:dyDescent="0.35">
      <c r="A102" s="247" t="s">
        <v>28</v>
      </c>
      <c r="B102" s="247"/>
      <c r="C102" s="247"/>
      <c r="D102" s="247"/>
      <c r="E102" s="247"/>
      <c r="F102" s="247"/>
      <c r="G102" s="247"/>
      <c r="H102" s="247"/>
      <c r="I102" s="247"/>
      <c r="J102" s="247"/>
      <c r="K102" s="247"/>
      <c r="L102" s="247"/>
      <c r="M102" s="1"/>
      <c r="N102" s="1"/>
      <c r="O102" s="1"/>
      <c r="P102" s="1"/>
    </row>
    <row r="103" spans="1:16" ht="18" x14ac:dyDescent="0.35">
      <c r="A103" s="4"/>
      <c r="B103" s="2"/>
      <c r="C103" s="2"/>
      <c r="D103" s="2"/>
      <c r="E103" s="2"/>
      <c r="F103" s="1"/>
      <c r="G103" s="1"/>
      <c r="H103" s="1"/>
      <c r="I103" s="1"/>
      <c r="J103" s="1"/>
      <c r="K103" s="1"/>
      <c r="L103" s="1"/>
      <c r="M103" s="1"/>
      <c r="N103" s="1"/>
      <c r="O103" s="1"/>
      <c r="P103" s="1"/>
    </row>
    <row r="104" spans="1:16" ht="18" x14ac:dyDescent="0.35">
      <c r="A104" s="8" t="s">
        <v>29</v>
      </c>
      <c r="B104" s="2"/>
      <c r="C104" s="2"/>
      <c r="D104" s="2"/>
      <c r="E104" s="2"/>
      <c r="F104" s="8" t="s">
        <v>30</v>
      </c>
      <c r="G104" s="1"/>
      <c r="H104" s="1"/>
      <c r="I104" s="1"/>
      <c r="J104" s="1"/>
      <c r="K104" s="1"/>
      <c r="L104" s="1"/>
      <c r="M104" s="1"/>
      <c r="N104" s="1"/>
      <c r="O104" s="1"/>
      <c r="P104" s="1"/>
    </row>
    <row r="105" spans="1:16" ht="18" x14ac:dyDescent="0.35">
      <c r="A105" s="8"/>
      <c r="B105" s="2"/>
      <c r="C105" s="2"/>
      <c r="D105" s="2"/>
      <c r="E105" s="2"/>
      <c r="F105" s="1"/>
      <c r="G105" s="1"/>
      <c r="H105" s="1"/>
      <c r="I105" s="1"/>
      <c r="J105" s="1"/>
      <c r="K105" s="1"/>
      <c r="L105" s="1"/>
      <c r="M105" s="1"/>
      <c r="N105" s="1"/>
      <c r="O105" s="1"/>
      <c r="P105" s="1"/>
    </row>
    <row r="106" spans="1:16" ht="25.5" customHeight="1" x14ac:dyDescent="0.3">
      <c r="B106" s="37"/>
      <c r="C106" s="10" t="s">
        <v>31</v>
      </c>
      <c r="D106" s="12" t="s">
        <v>32</v>
      </c>
      <c r="F106" s="244" t="s">
        <v>33</v>
      </c>
      <c r="G106" s="40" t="s">
        <v>34</v>
      </c>
      <c r="H106" s="41">
        <v>4</v>
      </c>
      <c r="I106" s="42"/>
      <c r="J106" s="43"/>
      <c r="K106" s="43"/>
      <c r="L106" s="43"/>
    </row>
    <row r="107" spans="1:16" ht="27" customHeight="1" x14ac:dyDescent="0.3">
      <c r="B107" s="38"/>
      <c r="C107" s="10" t="s">
        <v>35</v>
      </c>
      <c r="D107" s="12" t="s">
        <v>36</v>
      </c>
      <c r="F107" s="245"/>
      <c r="G107" s="40" t="s">
        <v>6</v>
      </c>
      <c r="H107" s="41">
        <v>3</v>
      </c>
      <c r="I107" s="44"/>
      <c r="J107" s="42"/>
      <c r="K107" s="43"/>
      <c r="L107" s="43"/>
    </row>
    <row r="108" spans="1:16" ht="27.6" x14ac:dyDescent="0.3">
      <c r="B108" s="39"/>
      <c r="C108" s="10" t="s">
        <v>37</v>
      </c>
      <c r="D108" s="12" t="s">
        <v>38</v>
      </c>
      <c r="F108" s="245"/>
      <c r="G108" s="40" t="s">
        <v>5</v>
      </c>
      <c r="H108" s="41">
        <v>2</v>
      </c>
      <c r="I108" s="44"/>
      <c r="J108" s="42"/>
      <c r="K108" s="42"/>
      <c r="L108" s="43"/>
    </row>
    <row r="109" spans="1:16" ht="27.6" x14ac:dyDescent="0.3">
      <c r="F109" s="246"/>
      <c r="G109" s="40" t="s">
        <v>4</v>
      </c>
      <c r="H109" s="41">
        <v>1</v>
      </c>
      <c r="I109" s="44"/>
      <c r="J109" s="44"/>
      <c r="K109" s="44"/>
      <c r="L109" s="42"/>
    </row>
    <row r="110" spans="1:16" x14ac:dyDescent="0.3">
      <c r="I110" s="45">
        <v>1</v>
      </c>
      <c r="J110" s="45">
        <v>2</v>
      </c>
      <c r="K110" s="45">
        <v>3</v>
      </c>
      <c r="L110" s="45">
        <v>4</v>
      </c>
    </row>
    <row r="111" spans="1:16" ht="69" x14ac:dyDescent="0.3">
      <c r="I111" s="40" t="s">
        <v>9</v>
      </c>
      <c r="J111" s="40" t="s">
        <v>10</v>
      </c>
      <c r="K111" s="40" t="s">
        <v>11</v>
      </c>
      <c r="L111" s="40" t="s">
        <v>12</v>
      </c>
    </row>
    <row r="112" spans="1:16" ht="15" customHeight="1" x14ac:dyDescent="0.3">
      <c r="I112" s="249" t="s">
        <v>39</v>
      </c>
      <c r="J112" s="250"/>
      <c r="K112" s="250"/>
      <c r="L112" s="251"/>
    </row>
    <row r="114" spans="1:7" ht="22.2" customHeight="1" x14ac:dyDescent="0.3">
      <c r="A114" s="3" t="s">
        <v>452</v>
      </c>
    </row>
    <row r="115" spans="1:7" ht="17.399999999999999" customHeight="1" x14ac:dyDescent="0.3"/>
    <row r="116" spans="1:7" ht="312" customHeight="1" x14ac:dyDescent="0.3">
      <c r="A116" s="239" t="s">
        <v>492</v>
      </c>
      <c r="B116" s="239"/>
      <c r="C116" s="239"/>
      <c r="D116" s="239"/>
      <c r="E116" s="239"/>
    </row>
    <row r="117" spans="1:7" ht="232.2" customHeight="1" x14ac:dyDescent="0.3">
      <c r="A117" s="239"/>
      <c r="B117" s="239"/>
      <c r="C117" s="239"/>
      <c r="D117" s="239"/>
      <c r="E117" s="239"/>
    </row>
    <row r="120" spans="1:7" x14ac:dyDescent="0.3">
      <c r="A120" s="27" t="s">
        <v>453</v>
      </c>
    </row>
    <row r="122" spans="1:7" ht="48.75" customHeight="1" x14ac:dyDescent="0.3">
      <c r="A122" s="237" t="s">
        <v>40</v>
      </c>
      <c r="B122" s="238"/>
      <c r="C122" s="238"/>
      <c r="D122" s="238"/>
      <c r="E122" s="238"/>
    </row>
    <row r="123" spans="1:7" x14ac:dyDescent="0.3">
      <c r="A123" s="27" t="s">
        <v>374</v>
      </c>
    </row>
    <row r="125" spans="1:7" ht="15" x14ac:dyDescent="0.3">
      <c r="A125" s="25"/>
      <c r="B125" s="230" t="s">
        <v>375</v>
      </c>
      <c r="C125" s="230"/>
      <c r="D125" s="230"/>
      <c r="E125" s="230"/>
      <c r="F125" s="230"/>
      <c r="G125" s="230"/>
    </row>
    <row r="126" spans="1:7" x14ac:dyDescent="0.3">
      <c r="A126" s="26"/>
      <c r="B126" s="230" t="s">
        <v>376</v>
      </c>
      <c r="C126" s="230"/>
      <c r="D126" s="230"/>
      <c r="E126" s="230"/>
      <c r="F126" s="230"/>
      <c r="G126" s="230"/>
    </row>
    <row r="127" spans="1:7" x14ac:dyDescent="0.3">
      <c r="B127" s="230" t="s">
        <v>394</v>
      </c>
      <c r="C127" s="230"/>
      <c r="D127" s="230"/>
      <c r="E127" s="230"/>
      <c r="F127" s="230"/>
      <c r="G127" s="230"/>
    </row>
    <row r="128" spans="1:7" x14ac:dyDescent="0.3">
      <c r="B128" s="230" t="s">
        <v>377</v>
      </c>
      <c r="C128" s="230"/>
      <c r="D128" s="230"/>
      <c r="E128" s="230"/>
      <c r="F128" s="230"/>
      <c r="G128" s="230"/>
    </row>
    <row r="129" spans="2:7" x14ac:dyDescent="0.3">
      <c r="B129" s="230" t="s">
        <v>378</v>
      </c>
      <c r="C129" s="230"/>
      <c r="D129" s="230"/>
      <c r="E129" s="230"/>
      <c r="F129" s="230"/>
      <c r="G129" s="230"/>
    </row>
    <row r="130" spans="2:7" x14ac:dyDescent="0.3">
      <c r="B130" s="230" t="s">
        <v>379</v>
      </c>
      <c r="C130" s="230"/>
      <c r="D130" s="230"/>
      <c r="E130" s="230"/>
      <c r="F130" s="230"/>
      <c r="G130" s="230"/>
    </row>
    <row r="131" spans="2:7" x14ac:dyDescent="0.3">
      <c r="B131" s="230" t="s">
        <v>380</v>
      </c>
      <c r="C131" s="230"/>
      <c r="D131" s="230"/>
      <c r="E131" s="230"/>
      <c r="F131" s="230"/>
      <c r="G131" s="230"/>
    </row>
    <row r="132" spans="2:7" x14ac:dyDescent="0.3">
      <c r="B132" s="230" t="s">
        <v>381</v>
      </c>
      <c r="C132" s="230"/>
      <c r="D132" s="230"/>
      <c r="E132" s="230"/>
      <c r="F132" s="230"/>
      <c r="G132" s="230"/>
    </row>
    <row r="133" spans="2:7" ht="21.6" customHeight="1" x14ac:dyDescent="0.3">
      <c r="B133" s="233" t="s">
        <v>396</v>
      </c>
      <c r="C133" s="233"/>
      <c r="D133" s="233"/>
      <c r="E133" s="233"/>
      <c r="F133" s="233"/>
      <c r="G133" s="233"/>
    </row>
    <row r="134" spans="2:7" x14ac:dyDescent="0.3">
      <c r="B134" s="230" t="s">
        <v>499</v>
      </c>
      <c r="C134" s="230"/>
      <c r="D134" s="230"/>
      <c r="E134" s="230"/>
      <c r="F134" s="230"/>
      <c r="G134" s="230"/>
    </row>
    <row r="135" spans="2:7" x14ac:dyDescent="0.3">
      <c r="B135" s="227" t="s">
        <v>500</v>
      </c>
      <c r="C135" s="225"/>
      <c r="D135" s="225"/>
      <c r="E135" s="225"/>
      <c r="F135" s="225"/>
      <c r="G135" s="225"/>
    </row>
    <row r="136" spans="2:7" x14ac:dyDescent="0.3">
      <c r="B136" s="232" t="s">
        <v>395</v>
      </c>
      <c r="C136" s="232"/>
      <c r="D136" s="232"/>
      <c r="E136" s="232"/>
      <c r="F136" s="232"/>
      <c r="G136" s="232"/>
    </row>
    <row r="137" spans="2:7" x14ac:dyDescent="0.3">
      <c r="B137" s="230" t="s">
        <v>382</v>
      </c>
      <c r="C137" s="230"/>
      <c r="D137" s="230"/>
      <c r="E137" s="230"/>
      <c r="F137" s="230"/>
      <c r="G137" s="230"/>
    </row>
    <row r="138" spans="2:7" x14ac:dyDescent="0.3">
      <c r="B138" s="229" t="s">
        <v>383</v>
      </c>
      <c r="C138" s="229"/>
      <c r="D138" s="229"/>
      <c r="E138" s="229"/>
      <c r="F138" s="229"/>
      <c r="G138" s="229"/>
    </row>
    <row r="139" spans="2:7" x14ac:dyDescent="0.3">
      <c r="B139" s="230" t="s">
        <v>384</v>
      </c>
      <c r="C139" s="230"/>
      <c r="D139" s="230"/>
      <c r="E139" s="230"/>
      <c r="F139" s="230"/>
      <c r="G139" s="230"/>
    </row>
    <row r="140" spans="2:7" x14ac:dyDescent="0.3">
      <c r="B140" s="231" t="s">
        <v>385</v>
      </c>
      <c r="C140" s="231"/>
      <c r="D140" s="231"/>
      <c r="E140" s="231"/>
      <c r="F140" s="231"/>
      <c r="G140" s="231"/>
    </row>
    <row r="141" spans="2:7" x14ac:dyDescent="0.3">
      <c r="B141" s="230" t="s">
        <v>386</v>
      </c>
      <c r="C141" s="230"/>
      <c r="D141" s="230"/>
      <c r="E141" s="230"/>
      <c r="F141" s="230"/>
      <c r="G141" s="230"/>
    </row>
    <row r="142" spans="2:7" x14ac:dyDescent="0.3">
      <c r="B142" s="229" t="s">
        <v>387</v>
      </c>
      <c r="C142" s="229"/>
      <c r="D142" s="229"/>
      <c r="E142" s="229"/>
      <c r="F142" s="229"/>
      <c r="G142" s="229"/>
    </row>
    <row r="143" spans="2:7" x14ac:dyDescent="0.3">
      <c r="B143" s="230" t="s">
        <v>388</v>
      </c>
      <c r="C143" s="230"/>
      <c r="D143" s="230"/>
      <c r="E143" s="230"/>
      <c r="F143" s="230"/>
      <c r="G143" s="230"/>
    </row>
    <row r="144" spans="2:7" x14ac:dyDescent="0.3">
      <c r="B144" s="229" t="s">
        <v>389</v>
      </c>
      <c r="C144" s="229"/>
      <c r="D144" s="229"/>
      <c r="E144" s="229"/>
      <c r="F144" s="229"/>
      <c r="G144" s="229"/>
    </row>
    <row r="145" spans="2:7" x14ac:dyDescent="0.3">
      <c r="B145" s="229" t="s">
        <v>390</v>
      </c>
      <c r="C145" s="229"/>
      <c r="D145" s="229"/>
      <c r="E145" s="229"/>
      <c r="F145" s="229"/>
      <c r="G145" s="229"/>
    </row>
    <row r="146" spans="2:7" x14ac:dyDescent="0.3">
      <c r="B146" s="229" t="s">
        <v>391</v>
      </c>
      <c r="C146" s="229"/>
      <c r="D146" s="229"/>
      <c r="E146" s="229"/>
      <c r="F146" s="229"/>
      <c r="G146" s="229"/>
    </row>
    <row r="147" spans="2:7" x14ac:dyDescent="0.3">
      <c r="B147" s="229" t="s">
        <v>392</v>
      </c>
      <c r="C147" s="229"/>
      <c r="D147" s="229"/>
      <c r="E147" s="229"/>
      <c r="F147" s="229"/>
      <c r="G147" s="229"/>
    </row>
    <row r="148" spans="2:7" x14ac:dyDescent="0.3">
      <c r="B148" s="229" t="s">
        <v>393</v>
      </c>
      <c r="C148" s="229"/>
      <c r="D148" s="229"/>
      <c r="E148" s="229"/>
      <c r="F148" s="229"/>
      <c r="G148" s="229"/>
    </row>
    <row r="149" spans="2:7" x14ac:dyDescent="0.3">
      <c r="B149" s="228" t="s">
        <v>417</v>
      </c>
      <c r="C149" s="228"/>
      <c r="D149" s="228"/>
      <c r="E149" s="228"/>
      <c r="F149" s="228"/>
      <c r="G149" s="228"/>
    </row>
    <row r="150" spans="2:7" x14ac:dyDescent="0.3">
      <c r="B150" s="228" t="s">
        <v>418</v>
      </c>
      <c r="C150" s="228"/>
      <c r="D150" s="228"/>
      <c r="E150" s="228"/>
      <c r="F150" s="228"/>
      <c r="G150" s="228"/>
    </row>
    <row r="151" spans="2:7" x14ac:dyDescent="0.3">
      <c r="B151" s="228" t="s">
        <v>419</v>
      </c>
      <c r="C151" s="228"/>
      <c r="D151" s="228"/>
      <c r="E151" s="228"/>
      <c r="F151" s="228"/>
      <c r="G151" s="228"/>
    </row>
  </sheetData>
  <sheetProtection algorithmName="SHA-512" hashValue="MJxfvJ2wfFO1OncXn9evQTQ9eH43EFXM345XBegYVV6EWCFkBrlinCT2bKomZPlHvWkxy1hBP0OLOptV6YQR4w==" saltValue="Xj13QGBXn9OhRE16x6d0ew==" spinCount="100000" sheet="1" formatCells="0" formatColumns="0" formatRows="0" insertRows="0" deleteRows="0" pivotTables="0"/>
  <mergeCells count="70">
    <mergeCell ref="B45:E45"/>
    <mergeCell ref="B40:E40"/>
    <mergeCell ref="B39:E39"/>
    <mergeCell ref="B37:E37"/>
    <mergeCell ref="B38:E38"/>
    <mergeCell ref="B41:E41"/>
    <mergeCell ref="B42:C42"/>
    <mergeCell ref="E42:F42"/>
    <mergeCell ref="B35:C35"/>
    <mergeCell ref="G22:J22"/>
    <mergeCell ref="B23:E23"/>
    <mergeCell ref="B30:E30"/>
    <mergeCell ref="B32:E32"/>
    <mergeCell ref="I112:L112"/>
    <mergeCell ref="C89:E89"/>
    <mergeCell ref="C82:E82"/>
    <mergeCell ref="A102:L102"/>
    <mergeCell ref="A10:E10"/>
    <mergeCell ref="C76:E76"/>
    <mergeCell ref="B91:B98"/>
    <mergeCell ref="C94:E94"/>
    <mergeCell ref="C95:E95"/>
    <mergeCell ref="C97:E97"/>
    <mergeCell ref="B87:D87"/>
    <mergeCell ref="C91:E91"/>
    <mergeCell ref="C92:E92"/>
    <mergeCell ref="C93:E93"/>
    <mergeCell ref="C96:E96"/>
    <mergeCell ref="B44:E44"/>
    <mergeCell ref="A1:E1"/>
    <mergeCell ref="B12:E12"/>
    <mergeCell ref="B13:E13"/>
    <mergeCell ref="B125:G125"/>
    <mergeCell ref="A122:E122"/>
    <mergeCell ref="A116:E117"/>
    <mergeCell ref="C98:E98"/>
    <mergeCell ref="C80:F80"/>
    <mergeCell ref="F106:F109"/>
    <mergeCell ref="C68:E69"/>
    <mergeCell ref="C71:E72"/>
    <mergeCell ref="A15:E15"/>
    <mergeCell ref="C54:E54"/>
    <mergeCell ref="A49:E49"/>
    <mergeCell ref="B36:E36"/>
    <mergeCell ref="A48:B48"/>
    <mergeCell ref="B126:G126"/>
    <mergeCell ref="B127:G127"/>
    <mergeCell ref="B128:G128"/>
    <mergeCell ref="B129:G129"/>
    <mergeCell ref="B130:G130"/>
    <mergeCell ref="B131:G131"/>
    <mergeCell ref="B132:G132"/>
    <mergeCell ref="B134:G134"/>
    <mergeCell ref="B136:G136"/>
    <mergeCell ref="B133:G133"/>
    <mergeCell ref="B146:G146"/>
    <mergeCell ref="B137:G137"/>
    <mergeCell ref="B138:G138"/>
    <mergeCell ref="B139:G139"/>
    <mergeCell ref="B140:G140"/>
    <mergeCell ref="B141:G141"/>
    <mergeCell ref="B142:G142"/>
    <mergeCell ref="B143:G143"/>
    <mergeCell ref="B144:G144"/>
    <mergeCell ref="B145:G145"/>
    <mergeCell ref="B149:G149"/>
    <mergeCell ref="B150:G150"/>
    <mergeCell ref="B151:G151"/>
    <mergeCell ref="B147:G147"/>
    <mergeCell ref="B148:G148"/>
  </mergeCells>
  <hyperlinks>
    <hyperlink ref="B125" r:id="rId1" xr:uid="{5567C6CA-5441-457C-B159-6605EF06C190}"/>
    <hyperlink ref="B12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8AB24D74-5B1C-40A5-AA95-AA5C5B149615}"/>
    <hyperlink ref="B127" r:id="rId3" display="https://planderecuperacion.gob.es/documentos-y-enlaces" xr:uid="{F3055568-508E-408E-8900-4121447CF621}"/>
    <hyperlink ref="B12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6066DCF9-47AF-45E5-BC10-F6D44AAB452C}"/>
    <hyperlink ref="B129" r:id="rId5" xr:uid="{229FB46D-25F5-4C5B-8A38-4A6AA6D475B5}"/>
    <hyperlink ref="B130" r:id="rId6" xr:uid="{47D89470-88B9-4B8A-B271-F67F4740A67D}"/>
    <hyperlink ref="B131" r:id="rId7" xr:uid="{992E8FBC-5A0D-43B3-B66F-1B2587323455}"/>
    <hyperlink ref="B132" r:id="rId8" xr:uid="{B347AE9A-CB97-43C6-BF96-9D836BE9535A}"/>
    <hyperlink ref="B134" r:id="rId9" display=" Guía técnica de la Comisión sobre la aplicación del principio de «no causar un perjuicio significativo» en virtud del Reglamento relativo al Mecanismo de Recuperación y Resiliencia (2021/C 58/01)" xr:uid="{D5CE6862-D47C-422A-9C08-E40036C7F61F}"/>
    <hyperlink ref="B136" r:id="rId10" display="https://www.prtr.miteco.gob.es/content/dam/prtr/es/transicion-verde/guiadnshmitecov20_tcm30-528436.pdf" xr:uid="{4CF09CE2-0AE9-4318-B803-8EA5E478E18D}"/>
    <hyperlink ref="B137"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AF53D678-5982-4DB1-B10E-A5556201C9CF}"/>
    <hyperlink ref="B138" r:id="rId12" xr:uid="{EB2DF510-68A8-4696-AA69-F6E22B121BCE}"/>
    <hyperlink ref="B139" r:id="rId13" xr:uid="{11F76D5F-45F8-481F-985F-66583609F9D8}"/>
    <hyperlink ref="B140" r:id="rId14" xr:uid="{B2BC8F44-F238-44C5-9252-C1C716CEB76E}"/>
    <hyperlink ref="B141" r:id="rId15" xr:uid="{394E945C-9BBC-4975-840E-0C799EF6F572}"/>
    <hyperlink ref="B142" r:id="rId16" xr:uid="{16E42853-6939-4837-BBE1-F2672DB59DA4}"/>
    <hyperlink ref="B143" r:id="rId17" xr:uid="{36404E99-B534-4AAA-A0D3-917C3B5967AC}"/>
    <hyperlink ref="B144" r:id="rId18" xr:uid="{5F2DB482-392F-4AFC-B817-A2B212F041A3}"/>
    <hyperlink ref="B145" r:id="rId19" xr:uid="{275B95EA-4E41-427B-BE20-EE0D90B20B66}"/>
    <hyperlink ref="B146" r:id="rId20" xr:uid="{FA216FC3-F9C6-4964-A084-35CB43B98F4E}"/>
    <hyperlink ref="B147" r:id="rId21" xr:uid="{9653E32F-ECE6-4292-B3AC-446BC552D756}"/>
    <hyperlink ref="B148" r:id="rId22" xr:uid="{51FDC62E-8EF6-49DC-BB04-BFC808858153}"/>
    <hyperlink ref="B149" r:id="rId23" display="https://www.boe.es/buscar/doc.php?id=DOUE-L-2009-82047" xr:uid="{06AEB606-5A42-44A0-92F8-5004F0EF92D3}"/>
    <hyperlink ref="B150" r:id="rId24"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EE5F8D66-5492-426E-9055-53248AC95F82}"/>
    <hyperlink ref="B151" r:id="rId25" display="https://www.boe.es/buscar/doc.php?id=DOUE-L-2000-81670" xr:uid="{9035DBAE-90B9-4EF3-AFB3-BC38D8FB314C}"/>
    <hyperlink ref="B135" r:id="rId26" xr:uid="{3F5505B5-E857-4D8C-B3E7-3404D4DF6E27}"/>
  </hyperlinks>
  <pageMargins left="0.7" right="0.7" top="0.75" bottom="0.75" header="0.3" footer="0.3"/>
  <pageSetup paperSize="9" scale="33" fitToHeight="0" orientation="portrait" verticalDpi="200" r:id="rId27"/>
  <rowBreaks count="1" manualBreakCount="1">
    <brk id="90" max="16383" man="1"/>
  </rowBreaks>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5"/>
  <sheetViews>
    <sheetView showGridLines="0" showZeros="0" view="pageLayout" zoomScaleNormal="100" workbookViewId="0">
      <selection activeCell="D5" sqref="D5"/>
    </sheetView>
  </sheetViews>
  <sheetFormatPr baseColWidth="10" defaultColWidth="11.44140625" defaultRowHeight="14.4" x14ac:dyDescent="0.3"/>
  <cols>
    <col min="1" max="1" width="4.88671875" customWidth="1"/>
    <col min="2" max="2" width="4.6640625" customWidth="1"/>
    <col min="3" max="3" width="19.33203125" customWidth="1"/>
    <col min="4" max="4" width="30" customWidth="1"/>
    <col min="5" max="5" width="28.33203125" customWidth="1"/>
    <col min="6" max="6" width="16.6640625" style="72" customWidth="1"/>
    <col min="7" max="7" width="6.109375" customWidth="1"/>
  </cols>
  <sheetData>
    <row r="2" spans="2:7" ht="18" x14ac:dyDescent="0.3">
      <c r="B2" s="57"/>
      <c r="C2" s="58" t="s">
        <v>41</v>
      </c>
      <c r="D2" s="46"/>
      <c r="E2" s="47"/>
      <c r="F2" s="48"/>
      <c r="G2" s="49"/>
    </row>
    <row r="3" spans="2:7" ht="26.4" customHeight="1" x14ac:dyDescent="0.3">
      <c r="B3" s="50"/>
      <c r="C3" s="60"/>
      <c r="D3" s="61"/>
      <c r="E3" s="67"/>
      <c r="F3" s="73"/>
      <c r="G3" s="62"/>
    </row>
    <row r="4" spans="2:7" ht="24" x14ac:dyDescent="0.3">
      <c r="B4" s="50"/>
      <c r="C4" s="74" t="s">
        <v>42</v>
      </c>
      <c r="D4" s="59"/>
      <c r="E4" s="67" t="s">
        <v>43</v>
      </c>
      <c r="G4" s="51"/>
    </row>
    <row r="5" spans="2:7" x14ac:dyDescent="0.3">
      <c r="B5" s="53"/>
      <c r="C5" s="74" t="s">
        <v>370</v>
      </c>
      <c r="D5" s="162"/>
      <c r="E5" s="61"/>
      <c r="F5" s="63"/>
      <c r="G5" s="51"/>
    </row>
    <row r="6" spans="2:7" ht="18" x14ac:dyDescent="0.3">
      <c r="B6" s="50"/>
      <c r="C6" s="74" t="s">
        <v>44</v>
      </c>
      <c r="D6" s="59"/>
      <c r="E6" s="63"/>
      <c r="G6" s="51"/>
    </row>
    <row r="7" spans="2:7" ht="18" x14ac:dyDescent="0.3">
      <c r="B7" s="50"/>
      <c r="C7" s="60"/>
      <c r="D7" s="61"/>
      <c r="E7" s="63"/>
      <c r="G7" s="51"/>
    </row>
    <row r="8" spans="2:7" ht="18" x14ac:dyDescent="0.3">
      <c r="B8" s="50"/>
      <c r="C8" s="98" t="s">
        <v>430</v>
      </c>
      <c r="D8" s="99"/>
      <c r="E8" s="63"/>
      <c r="G8" s="51"/>
    </row>
    <row r="9" spans="2:7" ht="18" x14ac:dyDescent="0.3">
      <c r="B9" s="50"/>
      <c r="C9" s="100" t="s">
        <v>45</v>
      </c>
      <c r="D9" s="101" t="s">
        <v>46</v>
      </c>
      <c r="E9" s="63"/>
      <c r="G9" s="51"/>
    </row>
    <row r="10" spans="2:7" ht="18" x14ac:dyDescent="0.3">
      <c r="B10" s="50"/>
      <c r="C10" s="96" t="s">
        <v>47</v>
      </c>
      <c r="D10" s="96"/>
      <c r="E10" s="63"/>
      <c r="G10" s="51"/>
    </row>
    <row r="11" spans="2:7" ht="18" x14ac:dyDescent="0.3">
      <c r="B11" s="50"/>
      <c r="C11" s="97" t="s">
        <v>48</v>
      </c>
      <c r="D11" s="97"/>
      <c r="E11" s="63"/>
      <c r="G11" s="51"/>
    </row>
    <row r="12" spans="2:7" ht="18" x14ac:dyDescent="0.3">
      <c r="B12" s="50"/>
      <c r="C12" s="97" t="s">
        <v>48</v>
      </c>
      <c r="D12" s="97"/>
      <c r="E12" s="63"/>
      <c r="G12" s="51"/>
    </row>
    <row r="13" spans="2:7" ht="18" x14ac:dyDescent="0.3">
      <c r="B13" s="50"/>
      <c r="C13" s="97" t="s">
        <v>47</v>
      </c>
      <c r="D13" s="97"/>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59" t="s">
        <v>130</v>
      </c>
      <c r="D16" s="260"/>
      <c r="E16" s="90" t="s">
        <v>49</v>
      </c>
      <c r="F16" s="91" t="s">
        <v>50</v>
      </c>
      <c r="G16" s="71"/>
    </row>
    <row r="17" spans="2:7" x14ac:dyDescent="0.3">
      <c r="B17" s="53"/>
      <c r="C17" s="263" t="s">
        <v>136</v>
      </c>
      <c r="D17" s="113" t="s">
        <v>137</v>
      </c>
      <c r="E17" s="114" t="s">
        <v>431</v>
      </c>
      <c r="F17" s="92" t="str">
        <f>+Métodos_Gestión_Entid_Privada!J8</f>
        <v/>
      </c>
      <c r="G17" s="51"/>
    </row>
    <row r="18" spans="2:7" x14ac:dyDescent="0.3">
      <c r="B18" s="53"/>
      <c r="C18" s="264"/>
      <c r="D18" s="205" t="s">
        <v>447</v>
      </c>
      <c r="E18" s="114" t="s">
        <v>431</v>
      </c>
      <c r="F18" s="92" t="str">
        <f>+Métodos_Gestión_Entid_Privada!J9</f>
        <v/>
      </c>
      <c r="G18" s="51"/>
    </row>
    <row r="19" spans="2:7" x14ac:dyDescent="0.3">
      <c r="B19" s="53"/>
      <c r="C19" s="102"/>
      <c r="D19" s="102"/>
      <c r="E19" s="94"/>
      <c r="F19" s="94"/>
      <c r="G19" s="51"/>
    </row>
    <row r="20" spans="2:7" ht="79.8" customHeight="1" x14ac:dyDescent="0.3">
      <c r="B20" s="53"/>
      <c r="E20" s="105" t="s">
        <v>135</v>
      </c>
      <c r="F20" s="93">
        <f>MAX(F17:F19)</f>
        <v>0</v>
      </c>
      <c r="G20" s="51"/>
    </row>
    <row r="21" spans="2:7" ht="18.600000000000001" customHeight="1" x14ac:dyDescent="0.3">
      <c r="B21" s="53"/>
      <c r="C21" s="262" t="s">
        <v>51</v>
      </c>
      <c r="D21" s="262"/>
      <c r="E21" s="70"/>
      <c r="F21" s="79"/>
      <c r="G21" s="51"/>
    </row>
    <row r="22" spans="2:7" ht="27.6" customHeight="1" x14ac:dyDescent="0.3">
      <c r="B22" s="53"/>
      <c r="C22" s="261"/>
      <c r="D22" s="261"/>
      <c r="E22" s="261"/>
      <c r="F22" s="261"/>
      <c r="G22" s="51"/>
    </row>
    <row r="23" spans="2:7" x14ac:dyDescent="0.3">
      <c r="B23" s="53"/>
      <c r="C23" s="261"/>
      <c r="D23" s="261"/>
      <c r="E23" s="261"/>
      <c r="F23" s="261"/>
      <c r="G23" s="51"/>
    </row>
    <row r="24" spans="2:7" x14ac:dyDescent="0.3">
      <c r="B24" s="53"/>
      <c r="C24" s="261"/>
      <c r="D24" s="261"/>
      <c r="E24" s="261"/>
      <c r="F24" s="261"/>
      <c r="G24" s="51"/>
    </row>
    <row r="25" spans="2:7" x14ac:dyDescent="0.3">
      <c r="B25" s="53"/>
      <c r="C25" s="261"/>
      <c r="D25" s="261"/>
      <c r="E25" s="261"/>
      <c r="F25" s="261"/>
      <c r="G25" s="51"/>
    </row>
    <row r="26" spans="2:7" x14ac:dyDescent="0.3">
      <c r="B26" s="53"/>
      <c r="C26" s="261"/>
      <c r="D26" s="261"/>
      <c r="E26" s="261"/>
      <c r="F26" s="261"/>
      <c r="G26" s="51"/>
    </row>
    <row r="27" spans="2:7" x14ac:dyDescent="0.3">
      <c r="B27" s="53"/>
      <c r="C27" s="261"/>
      <c r="D27" s="261"/>
      <c r="E27" s="261"/>
      <c r="F27" s="261"/>
      <c r="G27" s="51"/>
    </row>
    <row r="28" spans="2:7" x14ac:dyDescent="0.3">
      <c r="B28" s="53"/>
      <c r="C28" s="202"/>
      <c r="D28" s="202"/>
      <c r="E28" s="202"/>
      <c r="F28" s="202"/>
      <c r="G28" s="51"/>
    </row>
    <row r="29" spans="2:7" x14ac:dyDescent="0.3">
      <c r="B29" s="53"/>
      <c r="C29" s="98" t="s">
        <v>432</v>
      </c>
      <c r="D29" s="261"/>
      <c r="E29" s="261"/>
      <c r="F29" s="261"/>
      <c r="G29" s="51"/>
    </row>
    <row r="30" spans="2:7" ht="16.8" customHeight="1" x14ac:dyDescent="0.3">
      <c r="B30" s="53"/>
      <c r="C30" s="98" t="s">
        <v>433</v>
      </c>
      <c r="D30" s="261"/>
      <c r="E30" s="261"/>
      <c r="F30" s="261"/>
      <c r="G30" s="51"/>
    </row>
    <row r="31" spans="2:7" ht="24" customHeight="1" x14ac:dyDescent="0.3">
      <c r="B31" s="53"/>
      <c r="C31" s="98" t="s">
        <v>434</v>
      </c>
      <c r="D31" s="261"/>
      <c r="E31" s="261"/>
      <c r="F31" s="261"/>
      <c r="G31" s="51"/>
    </row>
    <row r="32" spans="2:7" ht="41.4" customHeight="1" x14ac:dyDescent="0.3">
      <c r="B32" s="53"/>
      <c r="C32" s="201"/>
      <c r="D32" s="203"/>
      <c r="E32" s="203"/>
      <c r="F32" s="203"/>
      <c r="G32" s="51"/>
    </row>
    <row r="33" spans="2:7" ht="41.4" customHeight="1" x14ac:dyDescent="0.3">
      <c r="B33" s="53"/>
      <c r="C33" s="266" t="s">
        <v>435</v>
      </c>
      <c r="D33" s="266"/>
      <c r="E33" s="266"/>
      <c r="F33" s="266"/>
      <c r="G33" s="51"/>
    </row>
    <row r="34" spans="2:7" ht="41.4" customHeight="1" x14ac:dyDescent="0.3">
      <c r="B34" s="53"/>
      <c r="C34" s="265" t="s">
        <v>436</v>
      </c>
      <c r="D34" s="265"/>
      <c r="E34" s="265"/>
      <c r="F34" s="265"/>
      <c r="G34" s="51"/>
    </row>
    <row r="35" spans="2:7" ht="41.4" customHeight="1" x14ac:dyDescent="0.3">
      <c r="B35" s="53"/>
      <c r="C35" s="265" t="s">
        <v>437</v>
      </c>
      <c r="D35" s="265"/>
      <c r="E35" s="265"/>
      <c r="F35" s="265"/>
      <c r="G35" s="51"/>
    </row>
    <row r="36" spans="2:7" ht="41.4" customHeight="1" x14ac:dyDescent="0.3">
      <c r="B36" s="53"/>
      <c r="C36" s="98" t="s">
        <v>438</v>
      </c>
      <c r="D36" s="95"/>
      <c r="E36" s="204"/>
      <c r="F36" s="204"/>
      <c r="G36" s="51"/>
    </row>
    <row r="37" spans="2:7" x14ac:dyDescent="0.3">
      <c r="B37" s="54"/>
      <c r="C37" s="55"/>
      <c r="D37" s="55"/>
      <c r="E37" s="55"/>
      <c r="F37" s="55"/>
      <c r="G37" s="56"/>
    </row>
    <row r="38" spans="2:7" x14ac:dyDescent="0.3">
      <c r="D38" s="203"/>
      <c r="E38" s="203"/>
      <c r="F38" s="203"/>
      <c r="G38" s="203"/>
    </row>
    <row r="45" spans="2:7" x14ac:dyDescent="0.3">
      <c r="C45" s="235"/>
      <c r="D45" s="235"/>
    </row>
    <row r="46" spans="2:7" x14ac:dyDescent="0.3">
      <c r="C46" s="235"/>
      <c r="D46" s="235"/>
    </row>
    <row r="47" spans="2:7" x14ac:dyDescent="0.3">
      <c r="C47" s="235"/>
      <c r="D47" s="235"/>
    </row>
    <row r="48" spans="2:7" x14ac:dyDescent="0.3">
      <c r="C48" s="6"/>
      <c r="D48" s="6"/>
    </row>
    <row r="49" spans="3:4" x14ac:dyDescent="0.3">
      <c r="C49" s="235"/>
      <c r="D49" s="235"/>
    </row>
    <row r="50" spans="3:4" x14ac:dyDescent="0.3">
      <c r="C50" s="235"/>
      <c r="D50" s="235"/>
    </row>
    <row r="51" spans="3:4" x14ac:dyDescent="0.3">
      <c r="C51" s="235"/>
      <c r="D51" s="235"/>
    </row>
    <row r="52" spans="3:4" x14ac:dyDescent="0.3">
      <c r="C52" s="235"/>
      <c r="D52" s="235"/>
    </row>
    <row r="53" spans="3:4" x14ac:dyDescent="0.3">
      <c r="C53" s="235"/>
      <c r="D53" s="235"/>
    </row>
    <row r="54" spans="3:4" x14ac:dyDescent="0.3">
      <c r="C54" s="235"/>
      <c r="D54" s="235"/>
    </row>
    <row r="55" spans="3:4" x14ac:dyDescent="0.3">
      <c r="C55" s="6"/>
      <c r="D55" s="6"/>
    </row>
  </sheetData>
  <sheetProtection algorithmName="SHA-512" hashValue="CGOnMdco6c1cfcHW3L8LV7b3qyszfLfV4Omhbdh/iyUz8m7NWKDc77uEfoe+XIbvjS9v0ZLPOGeYx3yz97kmBw==" saltValue="2WRb3zXz0td70SNUsiL6VQ==" spinCount="100000" sheet="1" formatCells="0" formatColumns="0" formatRows="0" deleteRows="0" selectLockedCells="1" pivotTables="0"/>
  <mergeCells count="14">
    <mergeCell ref="C49:C54"/>
    <mergeCell ref="D49:D54"/>
    <mergeCell ref="C16:D16"/>
    <mergeCell ref="C22:F27"/>
    <mergeCell ref="C21:D21"/>
    <mergeCell ref="C17:C18"/>
    <mergeCell ref="C45:C47"/>
    <mergeCell ref="D45:D47"/>
    <mergeCell ref="C35:F35"/>
    <mergeCell ref="C33:F33"/>
    <mergeCell ref="D29:F29"/>
    <mergeCell ref="D30:F30"/>
    <mergeCell ref="D31:F31"/>
    <mergeCell ref="C34:F34"/>
  </mergeCells>
  <conditionalFormatting sqref="F1:F18 F20:F28 F39:F1048576">
    <cfRule type="cellIs" dxfId="27" priority="32" operator="between">
      <formula>3.01</formula>
      <formula>6</formula>
    </cfRule>
    <cfRule type="cellIs" dxfId="26" priority="33" operator="between">
      <formula>1</formula>
      <formula>3</formula>
    </cfRule>
    <cfRule type="cellIs" dxfId="25" priority="34" operator="between">
      <formula>6.01</formula>
      <formula>16</formula>
    </cfRule>
  </conditionalFormatting>
  <conditionalFormatting sqref="F17:F18">
    <cfRule type="containsBlanks" dxfId="24" priority="35">
      <formula>LEN(TRIM(F17))=0</formula>
    </cfRule>
  </conditionalFormatting>
  <conditionalFormatting sqref="F20">
    <cfRule type="containsBlanks" dxfId="23" priority="42">
      <formula>LEN(TRIM(F20))=0</formula>
    </cfRule>
  </conditionalFormatting>
  <conditionalFormatting sqref="G38">
    <cfRule type="cellIs" dxfId="22" priority="1" operator="between">
      <formula>3.01</formula>
      <formula>6</formula>
    </cfRule>
    <cfRule type="cellIs" dxfId="21" priority="2" operator="between">
      <formula>1</formula>
      <formula>3</formula>
    </cfRule>
    <cfRule type="cellIs" dxfId="20" priority="3" operator="between">
      <formula>6.01</formula>
      <formula>16</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3"/>
  <sheetViews>
    <sheetView showGridLines="0" topLeftCell="A4" zoomScaleNormal="100" zoomScalePageLayoutView="125" workbookViewId="0">
      <selection activeCell="A9" sqref="A9"/>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439</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67" t="s">
        <v>52</v>
      </c>
      <c r="B6" s="268"/>
      <c r="C6" s="268"/>
      <c r="D6" s="268"/>
      <c r="E6" s="268"/>
      <c r="F6" s="268"/>
      <c r="G6" s="268"/>
      <c r="H6" s="269" t="s">
        <v>53</v>
      </c>
      <c r="I6" s="269"/>
      <c r="J6" s="269"/>
      <c r="K6" s="269"/>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54</v>
      </c>
      <c r="B7" s="32" t="s">
        <v>55</v>
      </c>
      <c r="C7" s="32" t="s">
        <v>56</v>
      </c>
      <c r="D7" s="33" t="s">
        <v>202</v>
      </c>
      <c r="E7" s="34" t="s">
        <v>57</v>
      </c>
      <c r="F7" s="34" t="s">
        <v>58</v>
      </c>
      <c r="G7" s="34" t="s">
        <v>59</v>
      </c>
      <c r="H7" s="76" t="s">
        <v>60</v>
      </c>
      <c r="I7" s="77" t="s">
        <v>61</v>
      </c>
      <c r="J7" s="77" t="s">
        <v>50</v>
      </c>
      <c r="K7" s="77" t="s">
        <v>62</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70" t="s">
        <v>137</v>
      </c>
      <c r="B8" s="163" t="s">
        <v>91</v>
      </c>
      <c r="C8" s="103" t="s">
        <v>92</v>
      </c>
      <c r="D8" s="86"/>
      <c r="E8" s="86"/>
      <c r="F8" s="86"/>
      <c r="G8" s="86"/>
      <c r="H8" s="75" t="str">
        <f>IF(OR(F8="No",F8=""),"",_xlfn.MAXIFS(Indicador_Riesgo_Ent.Privada!K:K,Indicador_Riesgo_Ent.Privada!B:B,A8))</f>
        <v/>
      </c>
      <c r="I8" s="75" t="str">
        <f>IF(OR(F8="No",F8=""),"",_xlfn.MAXIFS(Indicador_Riesgo_Ent.Privada!T:T,Indicador_Riesgo_Ent.Privada!B:B,A8))</f>
        <v/>
      </c>
      <c r="J8" s="75" t="str">
        <f>IF(OR(F8="No",F8=""),"",_xlfn.MAXIFS(Indicador_Riesgo_Ent.Privada!AB:AB,Indicador_Riesgo_Ent.Privada!B:B,A8))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85" customFormat="1" ht="45.75" customHeight="1" x14ac:dyDescent="0.25">
      <c r="A9" s="171" t="s">
        <v>196</v>
      </c>
      <c r="B9" s="173" t="s">
        <v>63</v>
      </c>
      <c r="C9" s="173" t="s">
        <v>64</v>
      </c>
      <c r="D9" s="86"/>
      <c r="E9" s="86"/>
      <c r="F9" s="86"/>
      <c r="G9" s="86"/>
      <c r="H9" s="172" t="str">
        <f>IF(OR(F9="No",F9=""),"",_xlfn.MAXIFS(Indicador_Riesgo_Ent.Privada!K:K,Indicador_Riesgo_Ent.Privada!B:B,A9))</f>
        <v/>
      </c>
      <c r="I9" s="172" t="str">
        <f>IF(OR(F9="No",F9=""),"",_xlfn.MAXIFS(Indicador_Riesgo_Ent.Privada!T:T,Indicador_Riesgo_Ent.Privada!B:B,A9))</f>
        <v/>
      </c>
      <c r="J9" s="172" t="str">
        <f>IF(OR(F9="No",F9=""),"",_xlfn.MAXIFS(Indicador_Riesgo_Ent.Privada!AB:AB,Indicador_Riesgo_Ent.Privada!B:B,A9))</f>
        <v/>
      </c>
      <c r="K9" s="89"/>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row>
    <row r="10" spans="1:46" s="85" customFormat="1" ht="45.75" customHeight="1" x14ac:dyDescent="0.25">
      <c r="A10" s="171" t="s">
        <v>196</v>
      </c>
      <c r="B10" s="173" t="s">
        <v>63</v>
      </c>
      <c r="C10" s="173" t="s">
        <v>64</v>
      </c>
      <c r="D10" s="86"/>
      <c r="E10" s="86"/>
      <c r="F10" s="86"/>
      <c r="G10" s="86"/>
      <c r="H10" s="172" t="str">
        <f>IF(OR(F10="No",F10=""),"",_xlfn.MAXIFS(Indicador_Riesgo_Ent.Privada!K:K,Indicador_Riesgo_Ent.Privada!B:B,A10))</f>
        <v/>
      </c>
      <c r="I10" s="172" t="str">
        <f>IF(OR(F10="No",F10=""),"",_xlfn.MAXIFS(Indicador_Riesgo_Ent.Privada!T:T,Indicador_Riesgo_Ent.Privada!B:B,A10))</f>
        <v/>
      </c>
      <c r="J10" s="172" t="str">
        <f>IF(OR(F10="No",F10=""),"",_xlfn.MAXIFS(Indicador_Riesgo_Ent.Privada!AB:AB,Indicador_Riesgo_Ent.Privada!B:B,A10))</f>
        <v/>
      </c>
      <c r="K10" s="89"/>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row>
    <row r="11" spans="1:46" ht="45.75" customHeight="1" x14ac:dyDescent="0.3">
      <c r="A11" s="14"/>
      <c r="B11" s="14"/>
      <c r="C11" s="14"/>
      <c r="D11" s="14"/>
      <c r="E11" s="14"/>
      <c r="F11"/>
      <c r="G11" s="169"/>
      <c r="H11" s="169"/>
      <c r="I11" s="169"/>
      <c r="J11" s="169"/>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65</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hidden="1" x14ac:dyDescent="0.25">
      <c r="A44" s="13"/>
      <c r="B44" s="14"/>
      <c r="C44" s="14"/>
      <c r="D44" s="14"/>
      <c r="E44" s="14"/>
      <c r="F44" s="14" t="s">
        <v>66</v>
      </c>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x14ac:dyDescent="0.3">
      <c r="D46" s="22"/>
      <c r="E46" s="22"/>
      <c r="F46" s="22"/>
      <c r="G46" s="22"/>
      <c r="H46" s="22"/>
      <c r="L46" s="15"/>
    </row>
    <row r="47" spans="1:46" x14ac:dyDescent="0.3">
      <c r="D47" s="22"/>
      <c r="E47" s="22"/>
      <c r="F47" s="22"/>
      <c r="G47" s="22"/>
      <c r="H47" s="22"/>
    </row>
    <row r="48" spans="1:46" x14ac:dyDescent="0.3">
      <c r="D48" s="22"/>
      <c r="E48" s="22"/>
      <c r="F48" s="22"/>
      <c r="G48" s="22"/>
      <c r="H48" s="22"/>
    </row>
    <row r="49" spans="4:8" hidden="1" x14ac:dyDescent="0.3">
      <c r="D49" s="22"/>
      <c r="E49" s="22"/>
      <c r="F49" s="22"/>
      <c r="G49" s="22"/>
      <c r="H49" s="22"/>
    </row>
    <row r="50" spans="4:8" hidden="1"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sheetData>
  <sheetProtection algorithmName="SHA-512" hashValue="LQznVj9yBbaBJVSBEpynM54ezh/bWqZEAiDvxKrS6/Nq2/85HML8XwS6sFAImxIdt9IfHJH39HhTNGimpuEGuQ==" saltValue="vaHqczI6nPKm2BsAQQt0NQ==" spinCount="100000" sheet="1" formatCells="0" formatColumns="0" formatRows="0" insertRows="0" deleteRows="0" selectLockedCells="1" pivotTables="0"/>
  <mergeCells count="2">
    <mergeCell ref="A6:G6"/>
    <mergeCell ref="H6:K6"/>
  </mergeCells>
  <conditionalFormatting sqref="H8:J10">
    <cfRule type="cellIs" dxfId="19" priority="18" operator="between">
      <formula>6.01</formula>
      <formula>16</formula>
    </cfRule>
    <cfRule type="cellIs" dxfId="18" priority="19" operator="between">
      <formula>3.01</formula>
      <formula>6</formula>
    </cfRule>
    <cfRule type="cellIs" dxfId="17" priority="20" operator="between">
      <formula>1</formula>
      <formula>3</formula>
    </cfRule>
    <cfRule type="containsBlanks" dxfId="16" priority="22">
      <formula>LEN(TRIM(H8))=0</formula>
    </cfRule>
  </conditionalFormatting>
  <conditionalFormatting sqref="K8:K10">
    <cfRule type="containsText" dxfId="15" priority="5" operator="containsText" text="Incompleto">
      <formula>NOT(ISERROR(SEARCH("Incompleto",K8)))</formula>
    </cfRule>
    <cfRule type="containsText" dxfId="14" priority="6" operator="containsText" text="Completo">
      <formula>NOT(ISERROR(SEARCH("Completo",K8)))</formula>
    </cfRule>
  </conditionalFormatting>
  <dataValidations count="1">
    <dataValidation type="list" allowBlank="1" showInputMessage="1" showErrorMessage="1" sqref="F8:F10" xr:uid="{D9EDE1FD-B654-470C-B44B-C755BF3FE997}">
      <formula1>$F$43:$F$44</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43"/>
  <sheetViews>
    <sheetView showGridLines="0" zoomScale="80" zoomScaleNormal="80" zoomScaleSheetLayoutView="20" workbookViewId="0">
      <pane ySplit="12" topLeftCell="A13" activePane="bottomLeft" state="frozen"/>
      <selection pane="bottomLeft" activeCell="U54" sqref="U54"/>
    </sheetView>
  </sheetViews>
  <sheetFormatPr baseColWidth="10" defaultColWidth="8.6640625" defaultRowHeight="13.2" x14ac:dyDescent="0.25"/>
  <cols>
    <col min="1" max="1" width="8.6640625" style="16"/>
    <col min="2" max="2" width="17.5546875" style="16" customWidth="1"/>
    <col min="3" max="3" width="46.5546875" style="16" customWidth="1"/>
    <col min="4" max="4" width="16.5546875" style="16" customWidth="1"/>
    <col min="5" max="5" width="61.109375" style="16" customWidth="1"/>
    <col min="6" max="6" width="13.44140625" style="16" customWidth="1"/>
    <col min="7" max="7" width="18.6640625" style="16" customWidth="1"/>
    <col min="8" max="8" width="157" style="16" customWidth="1"/>
    <col min="9" max="9" width="13.33203125" style="16" customWidth="1"/>
    <col min="10" max="10" width="15" style="16" customWidth="1"/>
    <col min="11" max="11" width="14.44140625" style="16" customWidth="1"/>
    <col min="12" max="12" width="12.6640625" style="16" customWidth="1"/>
    <col min="13" max="13" width="140.88671875"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8.441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72" t="s">
        <v>134</v>
      </c>
      <c r="C1" s="272"/>
      <c r="D1" s="272"/>
      <c r="E1" s="272"/>
      <c r="F1" s="272"/>
      <c r="G1" s="272"/>
      <c r="H1" s="272"/>
      <c r="I1" s="272"/>
      <c r="J1" s="272"/>
      <c r="K1" s="272"/>
      <c r="L1" s="272"/>
      <c r="M1" s="272"/>
      <c r="N1" s="174"/>
      <c r="O1" s="174"/>
      <c r="P1" s="174"/>
      <c r="Q1" s="216"/>
      <c r="R1" s="216"/>
      <c r="S1" s="216"/>
      <c r="T1" s="216"/>
      <c r="U1" s="216"/>
      <c r="V1" s="184"/>
      <c r="W1" s="184"/>
      <c r="X1" s="185"/>
      <c r="Y1" s="185"/>
      <c r="Z1" s="185"/>
      <c r="AA1" s="185"/>
      <c r="AB1" s="185"/>
      <c r="AC1" s="185"/>
      <c r="AD1" s="186"/>
      <c r="AE1" s="186"/>
      <c r="AF1" s="185"/>
    </row>
    <row r="2" spans="2:32" ht="7.8" customHeight="1" x14ac:dyDescent="0.25">
      <c r="G2" s="15"/>
      <c r="H2" s="15"/>
      <c r="I2" s="15"/>
      <c r="J2" s="15"/>
      <c r="K2" s="15"/>
      <c r="L2" s="15"/>
      <c r="M2" s="15"/>
      <c r="N2" s="206"/>
      <c r="O2" s="206"/>
      <c r="P2" s="206"/>
      <c r="Q2" s="216"/>
      <c r="R2" s="216"/>
      <c r="S2" s="216"/>
      <c r="T2" s="216"/>
      <c r="U2" s="216"/>
      <c r="V2" s="206"/>
      <c r="W2" s="206"/>
      <c r="X2" s="207"/>
      <c r="Y2" s="207"/>
      <c r="Z2" s="185"/>
      <c r="AA2" s="185"/>
      <c r="AB2" s="185"/>
      <c r="AC2" s="185"/>
      <c r="AD2" s="187">
        <v>1</v>
      </c>
      <c r="AE2" s="188">
        <v>-1</v>
      </c>
      <c r="AF2" s="185"/>
    </row>
    <row r="3" spans="2:32" s="18" customFormat="1" ht="21" customHeight="1" x14ac:dyDescent="0.25">
      <c r="B3" s="271" t="s">
        <v>495</v>
      </c>
      <c r="C3" s="271"/>
      <c r="D3" s="271"/>
      <c r="E3" s="271"/>
      <c r="F3" s="271"/>
      <c r="G3" s="271"/>
      <c r="H3" s="271"/>
      <c r="I3" s="271"/>
      <c r="J3" s="271"/>
      <c r="K3" s="271"/>
      <c r="L3" s="271"/>
      <c r="M3" s="271"/>
      <c r="N3" s="208"/>
      <c r="O3" s="208"/>
      <c r="P3" s="209"/>
      <c r="Q3" s="217"/>
      <c r="R3" s="218" t="s">
        <v>67</v>
      </c>
      <c r="S3" s="218" t="s">
        <v>68</v>
      </c>
      <c r="T3" s="218" t="s">
        <v>65</v>
      </c>
      <c r="U3" s="217"/>
      <c r="V3" s="210"/>
      <c r="W3" s="210"/>
      <c r="X3" s="210"/>
      <c r="Y3" s="210"/>
      <c r="Z3" s="189"/>
      <c r="AA3" s="189"/>
      <c r="AB3" s="189"/>
      <c r="AC3" s="189"/>
      <c r="AD3" s="187">
        <v>2</v>
      </c>
      <c r="AE3" s="190">
        <v>-2</v>
      </c>
      <c r="AF3" s="189"/>
    </row>
    <row r="4" spans="2:32" s="20" customFormat="1" ht="38.4" customHeight="1" x14ac:dyDescent="0.3">
      <c r="B4" s="271" t="s">
        <v>454</v>
      </c>
      <c r="C4" s="271"/>
      <c r="D4" s="271"/>
      <c r="E4" s="271"/>
      <c r="F4" s="271"/>
      <c r="G4" s="271"/>
      <c r="H4" s="271"/>
      <c r="I4" s="271"/>
      <c r="J4" s="271"/>
      <c r="K4" s="271"/>
      <c r="L4" s="271"/>
      <c r="M4" s="271"/>
      <c r="N4" s="211"/>
      <c r="O4" s="212"/>
      <c r="P4" s="208"/>
      <c r="Q4" s="218"/>
      <c r="R4" s="218" t="s">
        <v>66</v>
      </c>
      <c r="S4" s="218" t="s">
        <v>69</v>
      </c>
      <c r="T4" s="218" t="s">
        <v>66</v>
      </c>
      <c r="U4" s="218"/>
      <c r="V4" s="213"/>
      <c r="W4" s="213"/>
      <c r="X4" s="213"/>
      <c r="Y4" s="213"/>
      <c r="Z4" s="191"/>
      <c r="AA4" s="191"/>
      <c r="AB4" s="191"/>
      <c r="AC4" s="191"/>
      <c r="AD4" s="192">
        <v>3</v>
      </c>
      <c r="AE4" s="193">
        <v>-3</v>
      </c>
      <c r="AF4" s="191"/>
    </row>
    <row r="5" spans="2:32" s="24" customFormat="1" ht="15.6" customHeight="1" x14ac:dyDescent="0.25">
      <c r="B5" s="112" t="s">
        <v>475</v>
      </c>
      <c r="C5" s="112"/>
      <c r="D5" s="112"/>
      <c r="E5" s="112"/>
      <c r="F5" s="112"/>
      <c r="H5" s="28"/>
      <c r="I5" s="110"/>
      <c r="J5" s="111"/>
      <c r="K5" s="109"/>
      <c r="L5" s="109"/>
      <c r="M5" s="28"/>
      <c r="N5" s="214"/>
      <c r="O5" s="214"/>
      <c r="P5" s="206"/>
      <c r="Q5" s="216"/>
      <c r="R5" s="216"/>
      <c r="S5" s="216" t="s">
        <v>70</v>
      </c>
      <c r="T5" s="219" t="s">
        <v>102</v>
      </c>
      <c r="U5" s="216"/>
      <c r="V5" s="215"/>
      <c r="W5" s="215"/>
      <c r="X5" s="215"/>
      <c r="Y5" s="215"/>
      <c r="Z5" s="194"/>
      <c r="AA5" s="194"/>
      <c r="AB5" s="194"/>
      <c r="AC5" s="194"/>
      <c r="AD5" s="193">
        <v>4</v>
      </c>
      <c r="AE5" s="193">
        <v>-4</v>
      </c>
      <c r="AF5" s="194"/>
    </row>
    <row r="6" spans="2:32" ht="15" x14ac:dyDescent="0.25">
      <c r="B6" s="112" t="s">
        <v>372</v>
      </c>
      <c r="C6" s="112"/>
      <c r="D6" s="112"/>
      <c r="E6" s="112"/>
      <c r="F6" s="112"/>
      <c r="G6" s="15"/>
      <c r="H6" s="15"/>
      <c r="I6" s="15"/>
      <c r="J6" s="15"/>
      <c r="K6" s="15"/>
      <c r="L6" s="15"/>
      <c r="M6" s="15"/>
      <c r="N6" s="206"/>
      <c r="O6" s="206"/>
      <c r="P6" s="206"/>
      <c r="Q6" s="206"/>
      <c r="R6" s="206"/>
      <c r="S6" s="206"/>
      <c r="T6" s="206"/>
      <c r="U6" s="206"/>
      <c r="V6" s="206"/>
      <c r="W6" s="206"/>
      <c r="X6" s="207"/>
      <c r="Y6" s="207"/>
      <c r="Z6" s="185"/>
      <c r="AA6" s="185"/>
      <c r="AB6" s="185"/>
      <c r="AC6" s="185"/>
      <c r="AD6" s="185"/>
      <c r="AE6" s="185"/>
      <c r="AF6" s="185"/>
    </row>
    <row r="7" spans="2:32" ht="15" x14ac:dyDescent="0.25">
      <c r="B7" s="112" t="s">
        <v>373</v>
      </c>
      <c r="C7" s="112"/>
      <c r="D7" s="112"/>
      <c r="E7" s="112"/>
      <c r="F7" s="112"/>
      <c r="G7" s="15"/>
      <c r="H7" s="15"/>
      <c r="I7" s="15"/>
      <c r="J7" s="15"/>
      <c r="K7" s="15"/>
      <c r="L7" s="15"/>
      <c r="M7" s="15"/>
      <c r="N7" s="206"/>
      <c r="O7" s="206"/>
      <c r="P7" s="206"/>
      <c r="Q7" s="206"/>
      <c r="R7" s="206"/>
      <c r="S7" s="206"/>
      <c r="T7" s="206"/>
      <c r="U7" s="206"/>
      <c r="V7" s="206"/>
      <c r="W7" s="206"/>
      <c r="X7" s="207"/>
      <c r="Y7" s="207"/>
      <c r="Z7" s="175"/>
      <c r="AA7" s="175"/>
      <c r="AB7" s="175"/>
      <c r="AC7" s="175"/>
      <c r="AD7" s="175"/>
      <c r="AE7" s="175"/>
      <c r="AF7" s="175"/>
    </row>
    <row r="8" spans="2:32" ht="15.6" thickBot="1" x14ac:dyDescent="0.3">
      <c r="B8" s="112"/>
      <c r="C8" s="112"/>
      <c r="D8" s="112"/>
      <c r="E8" s="112"/>
      <c r="F8" s="112"/>
      <c r="G8" s="15"/>
      <c r="H8" s="15"/>
      <c r="I8" s="15"/>
      <c r="J8" s="15"/>
      <c r="K8" s="15"/>
      <c r="L8" s="15"/>
      <c r="M8" s="15"/>
      <c r="N8" s="206"/>
      <c r="O8" s="206"/>
      <c r="P8" s="206"/>
      <c r="Q8" s="206"/>
      <c r="R8" s="206"/>
      <c r="S8" s="206"/>
      <c r="T8" s="206"/>
      <c r="U8" s="206"/>
      <c r="V8" s="206"/>
      <c r="W8" s="206"/>
      <c r="X8" s="207"/>
      <c r="Y8" s="207"/>
      <c r="Z8" s="175"/>
      <c r="AA8" s="175"/>
      <c r="AB8" s="175"/>
      <c r="AC8" s="175"/>
      <c r="AD8" s="175"/>
      <c r="AE8" s="175"/>
      <c r="AF8" s="175"/>
    </row>
    <row r="9" spans="2:32" ht="16.2" thickBot="1" x14ac:dyDescent="0.35">
      <c r="B9" s="112"/>
      <c r="C9" s="112"/>
      <c r="D9" s="112"/>
      <c r="E9" s="112"/>
      <c r="F9" s="112"/>
      <c r="G9" s="164" t="s">
        <v>247</v>
      </c>
      <c r="H9" s="165" t="s">
        <v>427</v>
      </c>
      <c r="I9" s="15"/>
      <c r="J9" s="15"/>
      <c r="K9" s="15"/>
      <c r="L9" s="15"/>
      <c r="M9" s="15"/>
      <c r="N9" s="174"/>
      <c r="O9" s="174"/>
      <c r="P9" s="174"/>
      <c r="Q9" s="174"/>
      <c r="R9" s="174"/>
      <c r="S9" s="174"/>
      <c r="T9" s="174"/>
      <c r="U9" s="174"/>
      <c r="V9" s="174"/>
      <c r="W9" s="174"/>
      <c r="X9" s="175"/>
      <c r="Y9" s="175"/>
      <c r="Z9" s="175"/>
      <c r="AA9" s="175"/>
      <c r="AB9" s="175"/>
      <c r="AC9" s="175"/>
      <c r="AD9" s="175"/>
      <c r="AE9" s="175"/>
      <c r="AF9" s="17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78" t="s">
        <v>336</v>
      </c>
      <c r="C11" s="278"/>
      <c r="D11" s="278"/>
      <c r="E11" s="278"/>
      <c r="F11" s="275" t="s">
        <v>71</v>
      </c>
      <c r="G11" s="276"/>
      <c r="H11" s="277"/>
      <c r="I11" s="267" t="s">
        <v>13</v>
      </c>
      <c r="J11" s="273"/>
      <c r="K11" s="274"/>
      <c r="L11" s="275" t="s">
        <v>441</v>
      </c>
      <c r="M11" s="276"/>
      <c r="N11" s="276"/>
      <c r="O11" s="276"/>
      <c r="P11" s="276"/>
      <c r="Q11" s="277"/>
      <c r="R11" s="267" t="s">
        <v>17</v>
      </c>
      <c r="S11" s="268"/>
      <c r="T11" s="270"/>
      <c r="U11" s="275" t="s">
        <v>443</v>
      </c>
      <c r="V11" s="276"/>
      <c r="W11" s="276"/>
      <c r="X11" s="276"/>
      <c r="Y11" s="277"/>
      <c r="Z11" s="267" t="s">
        <v>72</v>
      </c>
      <c r="AA11" s="268"/>
      <c r="AB11" s="270"/>
    </row>
    <row r="12" spans="2:32" ht="57" customHeight="1" x14ac:dyDescent="0.25">
      <c r="B12" s="177" t="s">
        <v>133</v>
      </c>
      <c r="C12" s="177" t="s">
        <v>335</v>
      </c>
      <c r="D12" s="176" t="s">
        <v>409</v>
      </c>
      <c r="E12" s="178" t="s">
        <v>103</v>
      </c>
      <c r="F12" s="106" t="s">
        <v>133</v>
      </c>
      <c r="G12" s="29" t="s">
        <v>73</v>
      </c>
      <c r="H12" s="29" t="s">
        <v>74</v>
      </c>
      <c r="I12" s="32" t="s">
        <v>75</v>
      </c>
      <c r="J12" s="32" t="s">
        <v>76</v>
      </c>
      <c r="K12" s="32" t="s">
        <v>77</v>
      </c>
      <c r="L12" s="29" t="s">
        <v>78</v>
      </c>
      <c r="M12" s="29" t="s">
        <v>440</v>
      </c>
      <c r="N12" s="29" t="s">
        <v>442</v>
      </c>
      <c r="O12" s="29" t="s">
        <v>79</v>
      </c>
      <c r="P12" s="29" t="s">
        <v>80</v>
      </c>
      <c r="Q12" s="29" t="s">
        <v>81</v>
      </c>
      <c r="R12" s="32" t="s">
        <v>82</v>
      </c>
      <c r="S12" s="32" t="s">
        <v>83</v>
      </c>
      <c r="T12" s="32" t="s">
        <v>84</v>
      </c>
      <c r="U12" s="29" t="s">
        <v>483</v>
      </c>
      <c r="V12" s="29" t="s">
        <v>85</v>
      </c>
      <c r="W12" s="29" t="s">
        <v>444</v>
      </c>
      <c r="X12" s="30" t="s">
        <v>445</v>
      </c>
      <c r="Y12" s="30" t="s">
        <v>446</v>
      </c>
      <c r="Z12" s="32" t="s">
        <v>86</v>
      </c>
      <c r="AA12" s="32" t="s">
        <v>87</v>
      </c>
      <c r="AB12" s="32" t="s">
        <v>88</v>
      </c>
    </row>
    <row r="13" spans="2:32" ht="229.2" customHeight="1" x14ac:dyDescent="0.25">
      <c r="B13" s="108" t="s">
        <v>137</v>
      </c>
      <c r="C13" s="118" t="s">
        <v>407</v>
      </c>
      <c r="D13" s="83"/>
      <c r="E13" s="83"/>
      <c r="F13" s="108" t="s">
        <v>137</v>
      </c>
      <c r="G13" s="166" t="s">
        <v>138</v>
      </c>
      <c r="H13" s="80" t="s">
        <v>249</v>
      </c>
      <c r="I13" s="82"/>
      <c r="J13" s="82"/>
      <c r="K13" s="81" t="str">
        <f>IF(OR(I13="",J13=""),"",I13*J13)</f>
        <v/>
      </c>
      <c r="L13" s="166" t="s">
        <v>167</v>
      </c>
      <c r="M13" s="220" t="s">
        <v>398</v>
      </c>
      <c r="N13" s="84"/>
      <c r="O13" s="83"/>
      <c r="P13" s="83"/>
      <c r="Q13" s="83"/>
      <c r="R13" s="31" t="str">
        <f t="shared" ref="R13:S13" si="0">IF(ISNUMBER(I13),IF(I13+P13&gt;1,I13+P13,1),"")</f>
        <v/>
      </c>
      <c r="S13" s="31" t="str">
        <f t="shared" si="0"/>
        <v/>
      </c>
      <c r="T13" s="78" t="str">
        <f t="shared" ref="T13" si="1">IF(OR(R13="",S13=""),"",R13*S13)</f>
        <v/>
      </c>
      <c r="U13" s="84"/>
      <c r="V13" s="84"/>
      <c r="W13" s="84"/>
      <c r="X13" s="82"/>
      <c r="Y13" s="82"/>
      <c r="Z13" s="31" t="str">
        <f>IF(ISNUMBER($R13),IF($R13+X13&gt;1,$R13+X13,1),"")</f>
        <v/>
      </c>
      <c r="AA13" s="31" t="str">
        <f>IF(ISNUMBER($S13),IF($S13+Y13&gt;1,$S13+Y13,1),"")</f>
        <v/>
      </c>
      <c r="AB13" s="78" t="str">
        <f t="shared" ref="AB13" si="2">IF(OR(Z13="",AA13=""),"",Z13*AA13)</f>
        <v/>
      </c>
    </row>
    <row r="14" spans="2:32" ht="81.599999999999994" customHeight="1" x14ac:dyDescent="0.25">
      <c r="B14" s="108" t="s">
        <v>137</v>
      </c>
      <c r="C14" s="118" t="s">
        <v>408</v>
      </c>
      <c r="D14" s="83"/>
      <c r="E14" s="83"/>
      <c r="F14" s="108" t="s">
        <v>137</v>
      </c>
      <c r="G14" s="167" t="s">
        <v>139</v>
      </c>
      <c r="H14" s="80" t="s">
        <v>337</v>
      </c>
      <c r="I14" s="82"/>
      <c r="J14" s="82"/>
      <c r="K14" s="81" t="str">
        <f t="shared" ref="K14:K43" si="3">IF(OR(I14="",J14=""),"",I14*J14)</f>
        <v/>
      </c>
      <c r="L14" s="167" t="s">
        <v>168</v>
      </c>
      <c r="M14" s="221" t="s">
        <v>99</v>
      </c>
      <c r="N14" s="84"/>
      <c r="O14" s="83"/>
      <c r="P14" s="83"/>
      <c r="Q14" s="83"/>
      <c r="R14" s="31" t="str">
        <f t="shared" ref="R14:R43" si="4">IF(ISNUMBER(I14),IF(I14+P14&gt;1,I14+P14,1),"")</f>
        <v/>
      </c>
      <c r="S14" s="31" t="str">
        <f t="shared" ref="S14:S43" si="5">IF(ISNUMBER(J14),IF(J14+Q14&gt;1,J14+Q14,1),"")</f>
        <v/>
      </c>
      <c r="T14" s="78" t="str">
        <f t="shared" ref="T14:T43" si="6">IF(OR(R14="",S14=""),"",R14*S14)</f>
        <v/>
      </c>
      <c r="U14" s="84"/>
      <c r="V14" s="84"/>
      <c r="W14" s="84"/>
      <c r="X14" s="82"/>
      <c r="Y14" s="82"/>
      <c r="Z14" s="31" t="str">
        <f t="shared" ref="Z14:Z43" si="7">IF(ISNUMBER($R14),IF($R14+X14&gt;1,$R14+X14,1),"")</f>
        <v/>
      </c>
      <c r="AA14" s="31" t="str">
        <f t="shared" ref="AA14:AA43" si="8">IF(ISNUMBER($S14),IF($S14+Y14&gt;1,$S14+Y14,1),"")</f>
        <v/>
      </c>
      <c r="AB14" s="78" t="str">
        <f t="shared" ref="AB14:AB43" si="9">IF(OR(Z14="",AA14=""),"",Z14*AA14)</f>
        <v/>
      </c>
    </row>
    <row r="15" spans="2:32" ht="89.4" customHeight="1" x14ac:dyDescent="0.25">
      <c r="B15" s="108" t="s">
        <v>137</v>
      </c>
      <c r="C15" s="118" t="s">
        <v>104</v>
      </c>
      <c r="D15" s="83"/>
      <c r="E15" s="83"/>
      <c r="F15" s="108" t="s">
        <v>137</v>
      </c>
      <c r="G15" s="167" t="s">
        <v>140</v>
      </c>
      <c r="H15" s="132" t="s">
        <v>94</v>
      </c>
      <c r="I15" s="82"/>
      <c r="J15" s="82"/>
      <c r="K15" s="81" t="str">
        <f t="shared" si="3"/>
        <v/>
      </c>
      <c r="L15" s="167" t="s">
        <v>169</v>
      </c>
      <c r="M15" s="221" t="s">
        <v>100</v>
      </c>
      <c r="N15" s="84"/>
      <c r="O15" s="83"/>
      <c r="P15" s="83"/>
      <c r="Q15" s="83"/>
      <c r="R15" s="31" t="str">
        <f t="shared" si="4"/>
        <v/>
      </c>
      <c r="S15" s="31" t="str">
        <f t="shared" si="5"/>
        <v/>
      </c>
      <c r="T15" s="78" t="str">
        <f t="shared" si="6"/>
        <v/>
      </c>
      <c r="U15" s="84"/>
      <c r="V15" s="84"/>
      <c r="W15" s="84"/>
      <c r="X15" s="82"/>
      <c r="Y15" s="82"/>
      <c r="Z15" s="31" t="str">
        <f t="shared" si="7"/>
        <v/>
      </c>
      <c r="AA15" s="31" t="str">
        <f t="shared" si="8"/>
        <v/>
      </c>
      <c r="AB15" s="78" t="str">
        <f t="shared" si="9"/>
        <v/>
      </c>
    </row>
    <row r="16" spans="2:32" ht="60" x14ac:dyDescent="0.25">
      <c r="B16" s="108" t="s">
        <v>137</v>
      </c>
      <c r="C16" s="118" t="s">
        <v>105</v>
      </c>
      <c r="D16" s="83"/>
      <c r="E16" s="83"/>
      <c r="F16" s="108" t="s">
        <v>137</v>
      </c>
      <c r="G16" s="167" t="s">
        <v>141</v>
      </c>
      <c r="H16" s="132" t="s">
        <v>250</v>
      </c>
      <c r="I16" s="82"/>
      <c r="J16" s="82"/>
      <c r="K16" s="81" t="str">
        <f t="shared" si="3"/>
        <v/>
      </c>
      <c r="L16" s="167" t="s">
        <v>170</v>
      </c>
      <c r="M16" s="221" t="s">
        <v>101</v>
      </c>
      <c r="N16" s="84"/>
      <c r="O16" s="83"/>
      <c r="P16" s="83"/>
      <c r="Q16" s="83"/>
      <c r="R16" s="31" t="str">
        <f t="shared" si="4"/>
        <v/>
      </c>
      <c r="S16" s="31" t="str">
        <f t="shared" si="5"/>
        <v/>
      </c>
      <c r="T16" s="78" t="str">
        <f t="shared" si="6"/>
        <v/>
      </c>
      <c r="U16" s="84"/>
      <c r="V16" s="84"/>
      <c r="W16" s="84"/>
      <c r="X16" s="82"/>
      <c r="Y16" s="82"/>
      <c r="Z16" s="31" t="str">
        <f t="shared" si="7"/>
        <v/>
      </c>
      <c r="AA16" s="31" t="str">
        <f t="shared" si="8"/>
        <v/>
      </c>
      <c r="AB16" s="78" t="str">
        <f t="shared" si="9"/>
        <v/>
      </c>
    </row>
    <row r="17" spans="2:28" ht="69" x14ac:dyDescent="0.25">
      <c r="B17" s="108" t="s">
        <v>137</v>
      </c>
      <c r="C17" s="118" t="s">
        <v>106</v>
      </c>
      <c r="D17" s="83"/>
      <c r="E17" s="83"/>
      <c r="F17" s="108" t="s">
        <v>137</v>
      </c>
      <c r="G17" s="167" t="s">
        <v>142</v>
      </c>
      <c r="H17" s="80" t="s">
        <v>338</v>
      </c>
      <c r="I17" s="82"/>
      <c r="J17" s="82"/>
      <c r="K17" s="81" t="str">
        <f t="shared" si="3"/>
        <v/>
      </c>
      <c r="L17" s="167" t="s">
        <v>171</v>
      </c>
      <c r="M17" s="222" t="s">
        <v>95</v>
      </c>
      <c r="N17" s="84"/>
      <c r="O17" s="83"/>
      <c r="P17" s="83"/>
      <c r="Q17" s="83"/>
      <c r="R17" s="31" t="str">
        <f t="shared" si="4"/>
        <v/>
      </c>
      <c r="S17" s="31" t="str">
        <f t="shared" si="5"/>
        <v/>
      </c>
      <c r="T17" s="78" t="str">
        <f t="shared" si="6"/>
        <v/>
      </c>
      <c r="U17" s="84"/>
      <c r="V17" s="84"/>
      <c r="W17" s="84"/>
      <c r="X17" s="82"/>
      <c r="Y17" s="82"/>
      <c r="Z17" s="31" t="str">
        <f t="shared" si="7"/>
        <v/>
      </c>
      <c r="AA17" s="31" t="str">
        <f t="shared" si="8"/>
        <v/>
      </c>
      <c r="AB17" s="78" t="str">
        <f t="shared" si="9"/>
        <v/>
      </c>
    </row>
    <row r="18" spans="2:28" ht="36" x14ac:dyDescent="0.25">
      <c r="B18" s="108" t="s">
        <v>137</v>
      </c>
      <c r="C18" s="118" t="s">
        <v>107</v>
      </c>
      <c r="D18" s="83"/>
      <c r="E18" s="83"/>
      <c r="F18" s="108" t="s">
        <v>137</v>
      </c>
      <c r="G18" s="167" t="s">
        <v>143</v>
      </c>
      <c r="H18" s="80" t="s">
        <v>251</v>
      </c>
      <c r="I18" s="82"/>
      <c r="J18" s="82"/>
      <c r="K18" s="81" t="str">
        <f t="shared" si="3"/>
        <v/>
      </c>
      <c r="L18" s="167" t="s">
        <v>172</v>
      </c>
      <c r="M18" s="222" t="s">
        <v>355</v>
      </c>
      <c r="N18" s="84"/>
      <c r="O18" s="83"/>
      <c r="P18" s="83"/>
      <c r="Q18" s="83"/>
      <c r="R18" s="31" t="str">
        <f t="shared" si="4"/>
        <v/>
      </c>
      <c r="S18" s="31" t="str">
        <f t="shared" si="5"/>
        <v/>
      </c>
      <c r="T18" s="78" t="str">
        <f t="shared" si="6"/>
        <v/>
      </c>
      <c r="U18" s="84"/>
      <c r="V18" s="84"/>
      <c r="W18" s="84"/>
      <c r="X18" s="82"/>
      <c r="Y18" s="82"/>
      <c r="Z18" s="31" t="str">
        <f t="shared" si="7"/>
        <v/>
      </c>
      <c r="AA18" s="31" t="str">
        <f t="shared" si="8"/>
        <v/>
      </c>
      <c r="AB18" s="78" t="str">
        <f t="shared" si="9"/>
        <v/>
      </c>
    </row>
    <row r="19" spans="2:28" ht="36" x14ac:dyDescent="0.25">
      <c r="B19" s="108" t="s">
        <v>137</v>
      </c>
      <c r="C19" s="118" t="s">
        <v>108</v>
      </c>
      <c r="D19" s="83"/>
      <c r="E19" s="83"/>
      <c r="F19" s="108" t="s">
        <v>137</v>
      </c>
      <c r="G19" s="167" t="s">
        <v>144</v>
      </c>
      <c r="H19" s="80" t="s">
        <v>252</v>
      </c>
      <c r="I19" s="82"/>
      <c r="J19" s="82"/>
      <c r="K19" s="81" t="str">
        <f t="shared" si="3"/>
        <v/>
      </c>
      <c r="L19" s="167" t="s">
        <v>173</v>
      </c>
      <c r="M19" s="222" t="s">
        <v>95</v>
      </c>
      <c r="N19" s="84"/>
      <c r="O19" s="83"/>
      <c r="P19" s="83"/>
      <c r="Q19" s="83"/>
      <c r="R19" s="31" t="str">
        <f t="shared" si="4"/>
        <v/>
      </c>
      <c r="S19" s="31" t="str">
        <f t="shared" si="5"/>
        <v/>
      </c>
      <c r="T19" s="78" t="str">
        <f t="shared" si="6"/>
        <v/>
      </c>
      <c r="U19" s="84"/>
      <c r="V19" s="84"/>
      <c r="W19" s="84"/>
      <c r="X19" s="82"/>
      <c r="Y19" s="82"/>
      <c r="Z19" s="31" t="str">
        <f t="shared" si="7"/>
        <v/>
      </c>
      <c r="AA19" s="31" t="str">
        <f t="shared" si="8"/>
        <v/>
      </c>
      <c r="AB19" s="78" t="str">
        <f t="shared" si="9"/>
        <v/>
      </c>
    </row>
    <row r="20" spans="2:28" ht="27.6" x14ac:dyDescent="0.25">
      <c r="B20" s="108" t="s">
        <v>137</v>
      </c>
      <c r="C20" s="118" t="s">
        <v>109</v>
      </c>
      <c r="D20" s="83"/>
      <c r="E20" s="83"/>
      <c r="F20" s="108" t="s">
        <v>137</v>
      </c>
      <c r="G20" s="167" t="s">
        <v>145</v>
      </c>
      <c r="H20" s="80" t="s">
        <v>253</v>
      </c>
      <c r="I20" s="82"/>
      <c r="J20" s="82"/>
      <c r="K20" s="81" t="str">
        <f t="shared" si="3"/>
        <v/>
      </c>
      <c r="L20" s="167" t="s">
        <v>174</v>
      </c>
      <c r="M20" s="222" t="s">
        <v>97</v>
      </c>
      <c r="N20" s="84"/>
      <c r="O20" s="83"/>
      <c r="P20" s="83"/>
      <c r="Q20" s="83"/>
      <c r="R20" s="31" t="str">
        <f t="shared" si="4"/>
        <v/>
      </c>
      <c r="S20" s="31" t="str">
        <f t="shared" si="5"/>
        <v/>
      </c>
      <c r="T20" s="78" t="str">
        <f t="shared" si="6"/>
        <v/>
      </c>
      <c r="U20" s="84"/>
      <c r="V20" s="84"/>
      <c r="W20" s="84"/>
      <c r="X20" s="82"/>
      <c r="Y20" s="82"/>
      <c r="Z20" s="31" t="str">
        <f t="shared" si="7"/>
        <v/>
      </c>
      <c r="AA20" s="31" t="str">
        <f t="shared" si="8"/>
        <v/>
      </c>
      <c r="AB20" s="78" t="str">
        <f t="shared" si="9"/>
        <v/>
      </c>
    </row>
    <row r="21" spans="2:28" ht="41.4" x14ac:dyDescent="0.25">
      <c r="B21" s="108" t="s">
        <v>137</v>
      </c>
      <c r="C21" s="118" t="s">
        <v>110</v>
      </c>
      <c r="D21" s="83"/>
      <c r="E21" s="83"/>
      <c r="F21" s="108" t="s">
        <v>137</v>
      </c>
      <c r="G21" s="167" t="s">
        <v>146</v>
      </c>
      <c r="H21" s="80" t="s">
        <v>339</v>
      </c>
      <c r="I21" s="82"/>
      <c r="J21" s="82"/>
      <c r="K21" s="81" t="str">
        <f t="shared" si="3"/>
        <v/>
      </c>
      <c r="L21" s="167" t="s">
        <v>175</v>
      </c>
      <c r="M21" s="222" t="s">
        <v>96</v>
      </c>
      <c r="N21" s="84"/>
      <c r="O21" s="83"/>
      <c r="P21" s="83"/>
      <c r="Q21" s="83"/>
      <c r="R21" s="31" t="str">
        <f t="shared" si="4"/>
        <v/>
      </c>
      <c r="S21" s="31" t="str">
        <f t="shared" si="5"/>
        <v/>
      </c>
      <c r="T21" s="78" t="str">
        <f t="shared" si="6"/>
        <v/>
      </c>
      <c r="U21" s="84"/>
      <c r="V21" s="84"/>
      <c r="W21" s="84"/>
      <c r="X21" s="82"/>
      <c r="Y21" s="82"/>
      <c r="Z21" s="31" t="str">
        <f t="shared" si="7"/>
        <v/>
      </c>
      <c r="AA21" s="31" t="str">
        <f t="shared" si="8"/>
        <v/>
      </c>
      <c r="AB21" s="78" t="str">
        <f t="shared" si="9"/>
        <v/>
      </c>
    </row>
    <row r="22" spans="2:28" ht="96" x14ac:dyDescent="0.25">
      <c r="B22" s="108" t="s">
        <v>137</v>
      </c>
      <c r="C22" s="118" t="s">
        <v>111</v>
      </c>
      <c r="D22" s="83"/>
      <c r="E22" s="83"/>
      <c r="F22" s="108" t="s">
        <v>137</v>
      </c>
      <c r="G22" s="167" t="s">
        <v>147</v>
      </c>
      <c r="H22" s="80" t="s">
        <v>93</v>
      </c>
      <c r="I22" s="82"/>
      <c r="J22" s="82"/>
      <c r="K22" s="81" t="str">
        <f t="shared" si="3"/>
        <v/>
      </c>
      <c r="L22" s="167" t="s">
        <v>176</v>
      </c>
      <c r="M22" s="222" t="s">
        <v>399</v>
      </c>
      <c r="N22" s="84"/>
      <c r="O22" s="83"/>
      <c r="P22" s="83"/>
      <c r="Q22" s="83"/>
      <c r="R22" s="31" t="str">
        <f t="shared" si="4"/>
        <v/>
      </c>
      <c r="S22" s="31" t="str">
        <f t="shared" si="5"/>
        <v/>
      </c>
      <c r="T22" s="78" t="str">
        <f t="shared" si="6"/>
        <v/>
      </c>
      <c r="U22" s="84"/>
      <c r="V22" s="84"/>
      <c r="W22" s="84"/>
      <c r="X22" s="82"/>
      <c r="Y22" s="82"/>
      <c r="Z22" s="31" t="str">
        <f t="shared" si="7"/>
        <v/>
      </c>
      <c r="AA22" s="31" t="str">
        <f t="shared" si="8"/>
        <v/>
      </c>
      <c r="AB22" s="78" t="str">
        <f t="shared" si="9"/>
        <v/>
      </c>
    </row>
    <row r="23" spans="2:28" ht="27.6" x14ac:dyDescent="0.25">
      <c r="B23" s="108" t="s">
        <v>137</v>
      </c>
      <c r="C23" s="118" t="s">
        <v>112</v>
      </c>
      <c r="D23" s="83"/>
      <c r="E23" s="83"/>
      <c r="F23" s="108" t="s">
        <v>137</v>
      </c>
      <c r="G23" s="167" t="s">
        <v>148</v>
      </c>
      <c r="H23" s="80" t="s">
        <v>254</v>
      </c>
      <c r="I23" s="82"/>
      <c r="J23" s="82"/>
      <c r="K23" s="81" t="str">
        <f t="shared" si="3"/>
        <v/>
      </c>
      <c r="L23" s="167" t="s">
        <v>177</v>
      </c>
      <c r="M23" s="222" t="s">
        <v>359</v>
      </c>
      <c r="N23" s="84"/>
      <c r="O23" s="83"/>
      <c r="P23" s="83"/>
      <c r="Q23" s="83"/>
      <c r="R23" s="31" t="str">
        <f t="shared" si="4"/>
        <v/>
      </c>
      <c r="S23" s="31" t="str">
        <f t="shared" si="5"/>
        <v/>
      </c>
      <c r="T23" s="78" t="str">
        <f t="shared" si="6"/>
        <v/>
      </c>
      <c r="U23" s="84"/>
      <c r="V23" s="84"/>
      <c r="W23" s="84"/>
      <c r="X23" s="82"/>
      <c r="Y23" s="82"/>
      <c r="Z23" s="31" t="str">
        <f t="shared" si="7"/>
        <v/>
      </c>
      <c r="AA23" s="31" t="str">
        <f t="shared" si="8"/>
        <v/>
      </c>
      <c r="AB23" s="78" t="str">
        <f t="shared" si="9"/>
        <v/>
      </c>
    </row>
    <row r="24" spans="2:28" ht="41.4" x14ac:dyDescent="0.25">
      <c r="B24" s="108" t="s">
        <v>137</v>
      </c>
      <c r="C24" s="118" t="s">
        <v>113</v>
      </c>
      <c r="D24" s="83"/>
      <c r="E24" s="83"/>
      <c r="F24" s="108" t="s">
        <v>137</v>
      </c>
      <c r="G24" s="167" t="s">
        <v>149</v>
      </c>
      <c r="H24" s="80" t="s">
        <v>255</v>
      </c>
      <c r="I24" s="82"/>
      <c r="J24" s="82"/>
      <c r="K24" s="81" t="str">
        <f t="shared" si="3"/>
        <v/>
      </c>
      <c r="L24" s="167" t="s">
        <v>178</v>
      </c>
      <c r="M24" s="222" t="s">
        <v>356</v>
      </c>
      <c r="N24" s="84"/>
      <c r="O24" s="83"/>
      <c r="P24" s="83"/>
      <c r="Q24" s="83"/>
      <c r="R24" s="31" t="str">
        <f t="shared" si="4"/>
        <v/>
      </c>
      <c r="S24" s="31" t="str">
        <f t="shared" si="5"/>
        <v/>
      </c>
      <c r="T24" s="78" t="str">
        <f t="shared" si="6"/>
        <v/>
      </c>
      <c r="U24" s="84"/>
      <c r="V24" s="84"/>
      <c r="W24" s="84"/>
      <c r="X24" s="82"/>
      <c r="Y24" s="82"/>
      <c r="Z24" s="31" t="str">
        <f t="shared" si="7"/>
        <v/>
      </c>
      <c r="AA24" s="31" t="str">
        <f t="shared" si="8"/>
        <v/>
      </c>
      <c r="AB24" s="78" t="str">
        <f t="shared" si="9"/>
        <v/>
      </c>
    </row>
    <row r="25" spans="2:28" ht="60" x14ac:dyDescent="0.25">
      <c r="B25" s="108" t="s">
        <v>137</v>
      </c>
      <c r="C25" s="118" t="s">
        <v>114</v>
      </c>
      <c r="D25" s="83"/>
      <c r="E25" s="83"/>
      <c r="F25" s="108" t="s">
        <v>137</v>
      </c>
      <c r="G25" s="167" t="s">
        <v>150</v>
      </c>
      <c r="H25" s="80" t="s">
        <v>256</v>
      </c>
      <c r="I25" s="82"/>
      <c r="J25" s="82"/>
      <c r="K25" s="81" t="str">
        <f t="shared" si="3"/>
        <v/>
      </c>
      <c r="L25" s="167" t="s">
        <v>179</v>
      </c>
      <c r="M25" s="222" t="s">
        <v>400</v>
      </c>
      <c r="N25" s="84"/>
      <c r="O25" s="83"/>
      <c r="P25" s="83"/>
      <c r="Q25" s="83"/>
      <c r="R25" s="31" t="str">
        <f t="shared" si="4"/>
        <v/>
      </c>
      <c r="S25" s="31" t="str">
        <f t="shared" si="5"/>
        <v/>
      </c>
      <c r="T25" s="78" t="str">
        <f t="shared" si="6"/>
        <v/>
      </c>
      <c r="U25" s="84"/>
      <c r="V25" s="84"/>
      <c r="W25" s="84"/>
      <c r="X25" s="82"/>
      <c r="Y25" s="82"/>
      <c r="Z25" s="31" t="str">
        <f t="shared" si="7"/>
        <v/>
      </c>
      <c r="AA25" s="31" t="str">
        <f t="shared" si="8"/>
        <v/>
      </c>
      <c r="AB25" s="78" t="str">
        <f t="shared" si="9"/>
        <v/>
      </c>
    </row>
    <row r="26" spans="2:28" ht="41.4" x14ac:dyDescent="0.25">
      <c r="B26" s="108" t="s">
        <v>137</v>
      </c>
      <c r="C26" s="118" t="s">
        <v>115</v>
      </c>
      <c r="D26" s="83"/>
      <c r="E26" s="83"/>
      <c r="F26" s="108" t="s">
        <v>137</v>
      </c>
      <c r="G26" s="167" t="s">
        <v>151</v>
      </c>
      <c r="H26" s="80" t="s">
        <v>257</v>
      </c>
      <c r="I26" s="82"/>
      <c r="J26" s="82"/>
      <c r="K26" s="81" t="str">
        <f t="shared" si="3"/>
        <v/>
      </c>
      <c r="L26" s="167" t="s">
        <v>180</v>
      </c>
      <c r="M26" s="222" t="s">
        <v>357</v>
      </c>
      <c r="N26" s="84"/>
      <c r="O26" s="83"/>
      <c r="P26" s="83"/>
      <c r="Q26" s="83"/>
      <c r="R26" s="31" t="str">
        <f t="shared" si="4"/>
        <v/>
      </c>
      <c r="S26" s="31" t="str">
        <f t="shared" si="5"/>
        <v/>
      </c>
      <c r="T26" s="78" t="str">
        <f t="shared" si="6"/>
        <v/>
      </c>
      <c r="U26" s="84"/>
      <c r="V26" s="84"/>
      <c r="W26" s="84"/>
      <c r="X26" s="82"/>
      <c r="Y26" s="82"/>
      <c r="Z26" s="31" t="str">
        <f t="shared" si="7"/>
        <v/>
      </c>
      <c r="AA26" s="31" t="str">
        <f t="shared" si="8"/>
        <v/>
      </c>
      <c r="AB26" s="78" t="str">
        <f t="shared" si="9"/>
        <v/>
      </c>
    </row>
    <row r="27" spans="2:28" ht="41.4" x14ac:dyDescent="0.25">
      <c r="B27" s="108" t="s">
        <v>137</v>
      </c>
      <c r="C27" s="118" t="s">
        <v>116</v>
      </c>
      <c r="D27" s="83"/>
      <c r="E27" s="83"/>
      <c r="F27" s="108" t="s">
        <v>137</v>
      </c>
      <c r="G27" s="167" t="s">
        <v>152</v>
      </c>
      <c r="H27" s="80" t="s">
        <v>340</v>
      </c>
      <c r="I27" s="82"/>
      <c r="J27" s="82"/>
      <c r="K27" s="81" t="str">
        <f t="shared" si="3"/>
        <v/>
      </c>
      <c r="L27" s="167" t="s">
        <v>181</v>
      </c>
      <c r="M27" s="222" t="s">
        <v>358</v>
      </c>
      <c r="N27" s="84"/>
      <c r="O27" s="83"/>
      <c r="P27" s="83"/>
      <c r="Q27" s="83"/>
      <c r="R27" s="31" t="str">
        <f t="shared" si="4"/>
        <v/>
      </c>
      <c r="S27" s="31" t="str">
        <f t="shared" si="5"/>
        <v/>
      </c>
      <c r="T27" s="78" t="str">
        <f t="shared" si="6"/>
        <v/>
      </c>
      <c r="U27" s="84"/>
      <c r="V27" s="84"/>
      <c r="W27" s="84"/>
      <c r="X27" s="82"/>
      <c r="Y27" s="82"/>
      <c r="Z27" s="31" t="str">
        <f t="shared" si="7"/>
        <v/>
      </c>
      <c r="AA27" s="31" t="str">
        <f t="shared" si="8"/>
        <v/>
      </c>
      <c r="AB27" s="78" t="str">
        <f t="shared" si="9"/>
        <v/>
      </c>
    </row>
    <row r="28" spans="2:28" ht="48" x14ac:dyDescent="0.25">
      <c r="B28" s="108" t="s">
        <v>137</v>
      </c>
      <c r="C28" s="118" t="s">
        <v>117</v>
      </c>
      <c r="D28" s="83"/>
      <c r="E28" s="83"/>
      <c r="F28" s="108" t="s">
        <v>137</v>
      </c>
      <c r="G28" s="167" t="s">
        <v>153</v>
      </c>
      <c r="H28" s="80" t="s">
        <v>258</v>
      </c>
      <c r="I28" s="82"/>
      <c r="J28" s="82"/>
      <c r="K28" s="81" t="str">
        <f t="shared" si="3"/>
        <v/>
      </c>
      <c r="L28" s="167" t="s">
        <v>182</v>
      </c>
      <c r="M28" s="222" t="s">
        <v>401</v>
      </c>
      <c r="N28" s="84"/>
      <c r="O28" s="83"/>
      <c r="P28" s="83"/>
      <c r="Q28" s="83"/>
      <c r="R28" s="31" t="str">
        <f t="shared" si="4"/>
        <v/>
      </c>
      <c r="S28" s="31" t="str">
        <f t="shared" si="5"/>
        <v/>
      </c>
      <c r="T28" s="78" t="str">
        <f t="shared" si="6"/>
        <v/>
      </c>
      <c r="U28" s="84"/>
      <c r="V28" s="84"/>
      <c r="W28" s="84"/>
      <c r="X28" s="82"/>
      <c r="Y28" s="82"/>
      <c r="Z28" s="31" t="str">
        <f t="shared" si="7"/>
        <v/>
      </c>
      <c r="AA28" s="31" t="str">
        <f t="shared" si="8"/>
        <v/>
      </c>
      <c r="AB28" s="78" t="str">
        <f t="shared" si="9"/>
        <v/>
      </c>
    </row>
    <row r="29" spans="2:28" ht="27.6" x14ac:dyDescent="0.25">
      <c r="B29" s="108" t="s">
        <v>137</v>
      </c>
      <c r="C29" s="118" t="s">
        <v>118</v>
      </c>
      <c r="D29" s="83"/>
      <c r="E29" s="83"/>
      <c r="F29" s="108" t="s">
        <v>137</v>
      </c>
      <c r="G29" s="167" t="s">
        <v>154</v>
      </c>
      <c r="H29" s="80" t="s">
        <v>259</v>
      </c>
      <c r="I29" s="82"/>
      <c r="J29" s="82"/>
      <c r="K29" s="81" t="str">
        <f t="shared" si="3"/>
        <v/>
      </c>
      <c r="L29" s="167" t="s">
        <v>183</v>
      </c>
      <c r="M29" s="222" t="s">
        <v>360</v>
      </c>
      <c r="N29" s="84"/>
      <c r="O29" s="83"/>
      <c r="P29" s="83"/>
      <c r="Q29" s="83"/>
      <c r="R29" s="31" t="str">
        <f t="shared" si="4"/>
        <v/>
      </c>
      <c r="S29" s="31" t="str">
        <f t="shared" si="5"/>
        <v/>
      </c>
      <c r="T29" s="78" t="str">
        <f t="shared" si="6"/>
        <v/>
      </c>
      <c r="U29" s="84"/>
      <c r="V29" s="84"/>
      <c r="W29" s="84"/>
      <c r="X29" s="82"/>
      <c r="Y29" s="82"/>
      <c r="Z29" s="31" t="str">
        <f t="shared" si="7"/>
        <v/>
      </c>
      <c r="AA29" s="31" t="str">
        <f t="shared" si="8"/>
        <v/>
      </c>
      <c r="AB29" s="78" t="str">
        <f t="shared" si="9"/>
        <v/>
      </c>
    </row>
    <row r="30" spans="2:28" ht="88.8" customHeight="1" x14ac:dyDescent="0.25">
      <c r="B30" s="108" t="s">
        <v>137</v>
      </c>
      <c r="C30" s="118" t="s">
        <v>119</v>
      </c>
      <c r="D30" s="83"/>
      <c r="E30" s="83"/>
      <c r="F30" s="108" t="s">
        <v>137</v>
      </c>
      <c r="G30" s="167" t="s">
        <v>155</v>
      </c>
      <c r="H30" s="80" t="s">
        <v>349</v>
      </c>
      <c r="I30" s="82"/>
      <c r="J30" s="82"/>
      <c r="K30" s="81" t="str">
        <f t="shared" si="3"/>
        <v/>
      </c>
      <c r="L30" s="167" t="s">
        <v>184</v>
      </c>
      <c r="M30" s="222" t="s">
        <v>361</v>
      </c>
      <c r="N30" s="84"/>
      <c r="O30" s="83"/>
      <c r="P30" s="83"/>
      <c r="Q30" s="83"/>
      <c r="R30" s="31" t="str">
        <f t="shared" si="4"/>
        <v/>
      </c>
      <c r="S30" s="31" t="str">
        <f t="shared" si="5"/>
        <v/>
      </c>
      <c r="T30" s="78" t="str">
        <f t="shared" si="6"/>
        <v/>
      </c>
      <c r="U30" s="84"/>
      <c r="V30" s="84"/>
      <c r="W30" s="84"/>
      <c r="X30" s="82"/>
      <c r="Y30" s="82"/>
      <c r="Z30" s="31" t="str">
        <f t="shared" si="7"/>
        <v/>
      </c>
      <c r="AA30" s="31" t="str">
        <f t="shared" si="8"/>
        <v/>
      </c>
      <c r="AB30" s="78" t="str">
        <f t="shared" si="9"/>
        <v/>
      </c>
    </row>
    <row r="31" spans="2:28" ht="55.2" customHeight="1" x14ac:dyDescent="0.25">
      <c r="B31" s="108" t="s">
        <v>137</v>
      </c>
      <c r="C31" s="118" t="s">
        <v>120</v>
      </c>
      <c r="D31" s="83"/>
      <c r="E31" s="83"/>
      <c r="F31" s="108" t="s">
        <v>137</v>
      </c>
      <c r="G31" s="167" t="s">
        <v>156</v>
      </c>
      <c r="H31" s="80" t="s">
        <v>260</v>
      </c>
      <c r="I31" s="82"/>
      <c r="J31" s="82"/>
      <c r="K31" s="81" t="str">
        <f t="shared" si="3"/>
        <v/>
      </c>
      <c r="L31" s="167" t="s">
        <v>185</v>
      </c>
      <c r="M31" s="222" t="s">
        <v>364</v>
      </c>
      <c r="N31" s="84"/>
      <c r="O31" s="83"/>
      <c r="P31" s="83"/>
      <c r="Q31" s="83"/>
      <c r="R31" s="31" t="str">
        <f t="shared" si="4"/>
        <v/>
      </c>
      <c r="S31" s="31" t="str">
        <f t="shared" si="5"/>
        <v/>
      </c>
      <c r="T31" s="78" t="str">
        <f t="shared" si="6"/>
        <v/>
      </c>
      <c r="U31" s="84"/>
      <c r="V31" s="84"/>
      <c r="W31" s="84"/>
      <c r="X31" s="82"/>
      <c r="Y31" s="82"/>
      <c r="Z31" s="31" t="str">
        <f t="shared" si="7"/>
        <v/>
      </c>
      <c r="AA31" s="31" t="str">
        <f t="shared" si="8"/>
        <v/>
      </c>
      <c r="AB31" s="78" t="str">
        <f t="shared" si="9"/>
        <v/>
      </c>
    </row>
    <row r="32" spans="2:28" ht="130.19999999999999" customHeight="1" x14ac:dyDescent="0.25">
      <c r="B32" s="108" t="s">
        <v>137</v>
      </c>
      <c r="C32" s="118" t="s">
        <v>121</v>
      </c>
      <c r="D32" s="83"/>
      <c r="E32" s="83"/>
      <c r="F32" s="108" t="s">
        <v>137</v>
      </c>
      <c r="G32" s="167" t="s">
        <v>157</v>
      </c>
      <c r="H32" s="80" t="s">
        <v>341</v>
      </c>
      <c r="I32" s="82"/>
      <c r="J32" s="82"/>
      <c r="K32" s="81" t="str">
        <f t="shared" si="3"/>
        <v/>
      </c>
      <c r="L32" s="167" t="s">
        <v>186</v>
      </c>
      <c r="M32" s="222" t="s">
        <v>365</v>
      </c>
      <c r="N32" s="84"/>
      <c r="O32" s="83"/>
      <c r="P32" s="83"/>
      <c r="Q32" s="83"/>
      <c r="R32" s="31" t="str">
        <f t="shared" si="4"/>
        <v/>
      </c>
      <c r="S32" s="31" t="str">
        <f t="shared" si="5"/>
        <v/>
      </c>
      <c r="T32" s="78" t="str">
        <f t="shared" si="6"/>
        <v/>
      </c>
      <c r="U32" s="84"/>
      <c r="V32" s="84"/>
      <c r="W32" s="84"/>
      <c r="X32" s="82"/>
      <c r="Y32" s="82"/>
      <c r="Z32" s="31" t="str">
        <f t="shared" si="7"/>
        <v/>
      </c>
      <c r="AA32" s="31" t="str">
        <f t="shared" si="8"/>
        <v/>
      </c>
      <c r="AB32" s="78" t="str">
        <f t="shared" si="9"/>
        <v/>
      </c>
    </row>
    <row r="33" spans="2:28" ht="188.4" customHeight="1" x14ac:dyDescent="0.25">
      <c r="B33" s="108" t="s">
        <v>137</v>
      </c>
      <c r="C33" s="118" t="s">
        <v>122</v>
      </c>
      <c r="D33" s="83"/>
      <c r="E33" s="83"/>
      <c r="F33" s="108" t="s">
        <v>137</v>
      </c>
      <c r="G33" s="167" t="s">
        <v>158</v>
      </c>
      <c r="H33" s="80" t="s">
        <v>342</v>
      </c>
      <c r="I33" s="82"/>
      <c r="J33" s="82"/>
      <c r="K33" s="81" t="str">
        <f t="shared" si="3"/>
        <v/>
      </c>
      <c r="L33" s="167" t="s">
        <v>187</v>
      </c>
      <c r="M33" s="222" t="s">
        <v>406</v>
      </c>
      <c r="N33" s="84"/>
      <c r="O33" s="83"/>
      <c r="P33" s="83"/>
      <c r="Q33" s="83"/>
      <c r="R33" s="31" t="str">
        <f t="shared" si="4"/>
        <v/>
      </c>
      <c r="S33" s="31" t="str">
        <f t="shared" si="5"/>
        <v/>
      </c>
      <c r="T33" s="78" t="str">
        <f t="shared" si="6"/>
        <v/>
      </c>
      <c r="U33" s="84"/>
      <c r="V33" s="84"/>
      <c r="W33" s="84"/>
      <c r="X33" s="82"/>
      <c r="Y33" s="82"/>
      <c r="Z33" s="31" t="str">
        <f t="shared" si="7"/>
        <v/>
      </c>
      <c r="AA33" s="31" t="str">
        <f t="shared" si="8"/>
        <v/>
      </c>
      <c r="AB33" s="78" t="str">
        <f t="shared" si="9"/>
        <v/>
      </c>
    </row>
    <row r="34" spans="2:28" ht="114.6" customHeight="1" x14ac:dyDescent="0.25">
      <c r="B34" s="108" t="s">
        <v>137</v>
      </c>
      <c r="C34" s="118" t="s">
        <v>123</v>
      </c>
      <c r="D34" s="83"/>
      <c r="E34" s="83"/>
      <c r="F34" s="108" t="s">
        <v>137</v>
      </c>
      <c r="G34" s="167" t="s">
        <v>159</v>
      </c>
      <c r="H34" s="80" t="s">
        <v>343</v>
      </c>
      <c r="I34" s="82"/>
      <c r="J34" s="82"/>
      <c r="K34" s="81" t="str">
        <f t="shared" si="3"/>
        <v/>
      </c>
      <c r="L34" s="167" t="s">
        <v>188</v>
      </c>
      <c r="M34" s="223" t="s">
        <v>98</v>
      </c>
      <c r="N34" s="84"/>
      <c r="O34" s="83"/>
      <c r="P34" s="83"/>
      <c r="Q34" s="83"/>
      <c r="R34" s="31" t="str">
        <f t="shared" si="4"/>
        <v/>
      </c>
      <c r="S34" s="31" t="str">
        <f t="shared" si="5"/>
        <v/>
      </c>
      <c r="T34" s="78" t="str">
        <f t="shared" si="6"/>
        <v/>
      </c>
      <c r="U34" s="84"/>
      <c r="V34" s="84"/>
      <c r="W34" s="84"/>
      <c r="X34" s="82"/>
      <c r="Y34" s="82"/>
      <c r="Z34" s="31" t="str">
        <f t="shared" si="7"/>
        <v/>
      </c>
      <c r="AA34" s="31" t="str">
        <f t="shared" si="8"/>
        <v/>
      </c>
      <c r="AB34" s="78" t="str">
        <f t="shared" si="9"/>
        <v/>
      </c>
    </row>
    <row r="35" spans="2:28" ht="118.2" customHeight="1" x14ac:dyDescent="0.25">
      <c r="B35" s="108" t="s">
        <v>137</v>
      </c>
      <c r="C35" s="118" t="s">
        <v>124</v>
      </c>
      <c r="D35" s="83"/>
      <c r="E35" s="83"/>
      <c r="F35" s="108" t="s">
        <v>137</v>
      </c>
      <c r="G35" s="167" t="s">
        <v>160</v>
      </c>
      <c r="H35" s="80" t="s">
        <v>344</v>
      </c>
      <c r="I35" s="82"/>
      <c r="J35" s="82"/>
      <c r="K35" s="81" t="str">
        <f t="shared" si="3"/>
        <v/>
      </c>
      <c r="L35" s="167" t="s">
        <v>189</v>
      </c>
      <c r="M35" s="222" t="s">
        <v>366</v>
      </c>
      <c r="N35" s="84"/>
      <c r="O35" s="83"/>
      <c r="P35" s="83"/>
      <c r="Q35" s="83"/>
      <c r="R35" s="31" t="str">
        <f t="shared" si="4"/>
        <v/>
      </c>
      <c r="S35" s="31" t="str">
        <f t="shared" si="5"/>
        <v/>
      </c>
      <c r="T35" s="78" t="str">
        <f t="shared" si="6"/>
        <v/>
      </c>
      <c r="U35" s="84"/>
      <c r="V35" s="84"/>
      <c r="W35" s="84"/>
      <c r="X35" s="82"/>
      <c r="Y35" s="82"/>
      <c r="Z35" s="31" t="str">
        <f t="shared" si="7"/>
        <v/>
      </c>
      <c r="AA35" s="31" t="str">
        <f t="shared" si="8"/>
        <v/>
      </c>
      <c r="AB35" s="78" t="str">
        <f t="shared" si="9"/>
        <v/>
      </c>
    </row>
    <row r="36" spans="2:28" ht="174" customHeight="1" x14ac:dyDescent="0.25">
      <c r="B36" s="108" t="s">
        <v>137</v>
      </c>
      <c r="C36" s="118" t="s">
        <v>125</v>
      </c>
      <c r="D36" s="83"/>
      <c r="E36" s="83"/>
      <c r="F36" s="108" t="s">
        <v>137</v>
      </c>
      <c r="G36" s="167" t="s">
        <v>161</v>
      </c>
      <c r="H36" s="80" t="s">
        <v>345</v>
      </c>
      <c r="I36" s="82"/>
      <c r="J36" s="82"/>
      <c r="K36" s="81" t="str">
        <f t="shared" si="3"/>
        <v/>
      </c>
      <c r="L36" s="167" t="s">
        <v>190</v>
      </c>
      <c r="M36" s="222" t="s">
        <v>402</v>
      </c>
      <c r="N36" s="84"/>
      <c r="O36" s="83"/>
      <c r="P36" s="83"/>
      <c r="Q36" s="83"/>
      <c r="R36" s="31" t="str">
        <f t="shared" si="4"/>
        <v/>
      </c>
      <c r="S36" s="31" t="str">
        <f t="shared" si="5"/>
        <v/>
      </c>
      <c r="T36" s="78" t="str">
        <f t="shared" si="6"/>
        <v/>
      </c>
      <c r="U36" s="84"/>
      <c r="V36" s="84"/>
      <c r="W36" s="84"/>
      <c r="X36" s="82"/>
      <c r="Y36" s="82"/>
      <c r="Z36" s="31" t="str">
        <f t="shared" si="7"/>
        <v/>
      </c>
      <c r="AA36" s="31" t="str">
        <f t="shared" si="8"/>
        <v/>
      </c>
      <c r="AB36" s="78" t="str">
        <f t="shared" si="9"/>
        <v/>
      </c>
    </row>
    <row r="37" spans="2:28" ht="127.8" customHeight="1" x14ac:dyDescent="0.25">
      <c r="B37" s="108" t="s">
        <v>137</v>
      </c>
      <c r="C37" s="118" t="s">
        <v>126</v>
      </c>
      <c r="D37" s="83"/>
      <c r="E37" s="83"/>
      <c r="F37" s="108" t="s">
        <v>137</v>
      </c>
      <c r="G37" s="167" t="s">
        <v>162</v>
      </c>
      <c r="H37" s="80" t="s">
        <v>348</v>
      </c>
      <c r="I37" s="82"/>
      <c r="J37" s="82"/>
      <c r="K37" s="81" t="str">
        <f t="shared" si="3"/>
        <v/>
      </c>
      <c r="L37" s="167" t="s">
        <v>191</v>
      </c>
      <c r="M37" s="222" t="s">
        <v>367</v>
      </c>
      <c r="N37" s="84"/>
      <c r="O37" s="83"/>
      <c r="P37" s="83"/>
      <c r="Q37" s="83"/>
      <c r="R37" s="31" t="str">
        <f t="shared" si="4"/>
        <v/>
      </c>
      <c r="S37" s="31" t="str">
        <f t="shared" si="5"/>
        <v/>
      </c>
      <c r="T37" s="78" t="str">
        <f t="shared" si="6"/>
        <v/>
      </c>
      <c r="U37" s="84"/>
      <c r="V37" s="84"/>
      <c r="W37" s="84"/>
      <c r="X37" s="82"/>
      <c r="Y37" s="82"/>
      <c r="Z37" s="31" t="str">
        <f t="shared" si="7"/>
        <v/>
      </c>
      <c r="AA37" s="31" t="str">
        <f t="shared" si="8"/>
        <v/>
      </c>
      <c r="AB37" s="78" t="str">
        <f t="shared" si="9"/>
        <v/>
      </c>
    </row>
    <row r="38" spans="2:28" ht="252.6" customHeight="1" x14ac:dyDescent="0.25">
      <c r="B38" s="108" t="s">
        <v>137</v>
      </c>
      <c r="C38" s="118" t="s">
        <v>127</v>
      </c>
      <c r="D38" s="83"/>
      <c r="E38" s="83"/>
      <c r="F38" s="108" t="s">
        <v>137</v>
      </c>
      <c r="G38" s="167" t="s">
        <v>163</v>
      </c>
      <c r="H38" s="80" t="s">
        <v>350</v>
      </c>
      <c r="I38" s="82"/>
      <c r="J38" s="82"/>
      <c r="K38" s="81" t="str">
        <f t="shared" si="3"/>
        <v/>
      </c>
      <c r="L38" s="167" t="s">
        <v>192</v>
      </c>
      <c r="M38" s="222" t="s">
        <v>403</v>
      </c>
      <c r="N38" s="84"/>
      <c r="O38" s="83"/>
      <c r="P38" s="83"/>
      <c r="Q38" s="83"/>
      <c r="R38" s="31" t="str">
        <f t="shared" si="4"/>
        <v/>
      </c>
      <c r="S38" s="31" t="str">
        <f t="shared" si="5"/>
        <v/>
      </c>
      <c r="T38" s="78" t="str">
        <f t="shared" si="6"/>
        <v/>
      </c>
      <c r="U38" s="84"/>
      <c r="V38" s="84"/>
      <c r="W38" s="84"/>
      <c r="X38" s="82"/>
      <c r="Y38" s="82"/>
      <c r="Z38" s="31" t="str">
        <f t="shared" si="7"/>
        <v/>
      </c>
      <c r="AA38" s="31" t="str">
        <f t="shared" si="8"/>
        <v/>
      </c>
      <c r="AB38" s="78" t="str">
        <f t="shared" si="9"/>
        <v/>
      </c>
    </row>
    <row r="39" spans="2:28" ht="262.2" customHeight="1" x14ac:dyDescent="0.25">
      <c r="B39" s="108" t="s">
        <v>137</v>
      </c>
      <c r="C39" s="118" t="s">
        <v>128</v>
      </c>
      <c r="D39" s="83"/>
      <c r="E39" s="83"/>
      <c r="F39" s="108" t="s">
        <v>137</v>
      </c>
      <c r="G39" s="167" t="s">
        <v>164</v>
      </c>
      <c r="H39" s="80" t="s">
        <v>347</v>
      </c>
      <c r="I39" s="82"/>
      <c r="J39" s="82"/>
      <c r="K39" s="81" t="str">
        <f t="shared" si="3"/>
        <v/>
      </c>
      <c r="L39" s="167" t="s">
        <v>193</v>
      </c>
      <c r="M39" s="222" t="s">
        <v>404</v>
      </c>
      <c r="N39" s="84"/>
      <c r="O39" s="83"/>
      <c r="P39" s="83"/>
      <c r="Q39" s="83"/>
      <c r="R39" s="31" t="str">
        <f t="shared" si="4"/>
        <v/>
      </c>
      <c r="S39" s="31" t="str">
        <f t="shared" si="5"/>
        <v/>
      </c>
      <c r="T39" s="78" t="str">
        <f t="shared" si="6"/>
        <v/>
      </c>
      <c r="U39" s="84"/>
      <c r="V39" s="84"/>
      <c r="W39" s="84"/>
      <c r="X39" s="82"/>
      <c r="Y39" s="82"/>
      <c r="Z39" s="31" t="str">
        <f t="shared" si="7"/>
        <v/>
      </c>
      <c r="AA39" s="31" t="str">
        <f t="shared" si="8"/>
        <v/>
      </c>
      <c r="AB39" s="78" t="str">
        <f t="shared" si="9"/>
        <v/>
      </c>
    </row>
    <row r="40" spans="2:28" ht="81" customHeight="1" x14ac:dyDescent="0.25">
      <c r="B40" s="108" t="s">
        <v>137</v>
      </c>
      <c r="C40" s="118" t="s">
        <v>129</v>
      </c>
      <c r="D40" s="83"/>
      <c r="E40" s="83"/>
      <c r="F40" s="108" t="s">
        <v>137</v>
      </c>
      <c r="G40" s="167" t="s">
        <v>165</v>
      </c>
      <c r="H40" s="80" t="s">
        <v>346</v>
      </c>
      <c r="I40" s="82"/>
      <c r="J40" s="82"/>
      <c r="K40" s="81" t="str">
        <f t="shared" si="3"/>
        <v/>
      </c>
      <c r="L40" s="167" t="s">
        <v>194</v>
      </c>
      <c r="M40" s="222" t="s">
        <v>368</v>
      </c>
      <c r="N40" s="84"/>
      <c r="O40" s="83"/>
      <c r="P40" s="83"/>
      <c r="Q40" s="83"/>
      <c r="R40" s="31" t="str">
        <f t="shared" si="4"/>
        <v/>
      </c>
      <c r="S40" s="31" t="str">
        <f t="shared" si="5"/>
        <v/>
      </c>
      <c r="T40" s="78" t="str">
        <f t="shared" si="6"/>
        <v/>
      </c>
      <c r="U40" s="84"/>
      <c r="V40" s="84"/>
      <c r="W40" s="84"/>
      <c r="X40" s="82"/>
      <c r="Y40" s="82"/>
      <c r="Z40" s="31" t="str">
        <f t="shared" si="7"/>
        <v/>
      </c>
      <c r="AA40" s="31" t="str">
        <f t="shared" si="8"/>
        <v/>
      </c>
      <c r="AB40" s="78" t="str">
        <f t="shared" si="9"/>
        <v/>
      </c>
    </row>
    <row r="41" spans="2:28" ht="409.6" customHeight="1" x14ac:dyDescent="0.25">
      <c r="B41" s="108" t="s">
        <v>137</v>
      </c>
      <c r="C41" s="118" t="s">
        <v>333</v>
      </c>
      <c r="D41" s="83"/>
      <c r="E41" s="83"/>
      <c r="F41" s="108" t="s">
        <v>137</v>
      </c>
      <c r="G41" s="167" t="s">
        <v>205</v>
      </c>
      <c r="H41" s="131" t="str">
        <f>IFERROR(VLOOKUP(H9,Aux!A:B,2,0),"")</f>
        <v>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ANEXO VI: Condiciones específicas en materia de medio ambiente: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Al menos el 70 % (en peso) de los residuos de construcción y demolición generados en los proyectos de infraestructura se prepararan para la reutilización, el reciclaje y la revalorización de otros materiales, de acuerdo al Protocolo de gestión de residuos de construcción y demolición de la UE con las condiciones indicadas en la convocatoria.
      2.º Los operadores limiten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y utilizando los sistemas de clasificación disponibles para residuos de construcción y demolición.
     3.º Los diseños de los edificios y las técnicas de construcción apoyen la circularidad en lo referido a la norma ISO 20887 para ser más eficientes en el uso de los recursos, adaptables, flexibles y desmontables para permitir la reutilización y el reciclaje.
     4.º Los componentes y materiales de construcción utilizados en el desarrollo de las actuaciones previstas en esta medida no contengan amianto ni sustancias muy preocupantes del anexo XIV del Reglamento (CE) 1907/2006.
     5.º Adoptarán medidas para reducir el ruido, el polvo y las emisiones contaminantes durante la fase de obra y se ejecutarán las actuaciones asociadas a esta medida cumpliendo la normativa vigente en cuanto la posible contaminación de suelos y agua.
2. En aquellas actuaciones que impliquen demolición, practicarán una demolición selectiva.
3. En aquellas actuaciones relativas a equipamiento e instalaciones e infraestructuras de IT, los beneficiarios garantizarán, en función de las características de la misma, que no se perjudique a ninguno de los seis objetivos medioambientales definidos en dicho reglamento y se comprometerán a que:
      1.º Los equipos que se utilicen cumplirán con los requisitos relacionados con el consumo energético establecidos de acuerdo con la Directiva 2009/125/EC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2.º Se realizará una evaluación del riesgo climático y la vulnerabilidad de las instalaciones de infraestructuras IT y en su caso, se establecerán las soluciones de adaptación adecuadas para cada caso.
     3.º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equipos utilizados cumplirán con los requisitos de eficiencia de materiales establecidos de acuerdo con la Directiva 2009/125/EC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cuando sea preceptivo, se realizará la Evaluación de Impacto medioambiental, de acuerdo con lo establecido en la Directiva 2011/92/EU.</v>
      </c>
      <c r="I41" s="82"/>
      <c r="J41" s="82"/>
      <c r="K41" s="81" t="str">
        <f t="shared" si="3"/>
        <v/>
      </c>
      <c r="L41" s="167" t="s">
        <v>248</v>
      </c>
      <c r="M41" s="222" t="s">
        <v>405</v>
      </c>
      <c r="N41" s="84"/>
      <c r="O41" s="83"/>
      <c r="P41" s="83"/>
      <c r="Q41" s="83"/>
      <c r="R41" s="31" t="str">
        <f t="shared" ref="R41" si="10">IF(ISNUMBER(I41),IF(I41+P41&gt;1,I41+P41,1),"")</f>
        <v/>
      </c>
      <c r="S41" s="31" t="str">
        <f t="shared" ref="S41" si="11">IF(ISNUMBER(J41),IF(J41+Q41&gt;1,J41+Q41,1),"")</f>
        <v/>
      </c>
      <c r="T41" s="78" t="str">
        <f t="shared" ref="T41" si="12">IF(OR(R41="",S41=""),"",R41*S41)</f>
        <v/>
      </c>
      <c r="U41" s="84"/>
      <c r="V41" s="84"/>
      <c r="W41" s="84"/>
      <c r="X41" s="82"/>
      <c r="Y41" s="82"/>
      <c r="Z41" s="31" t="str">
        <f t="shared" ref="Z41" si="13">IF(ISNUMBER($R41),IF($R41+X41&gt;1,$R41+X41,1),"")</f>
        <v/>
      </c>
      <c r="AA41" s="31" t="str">
        <f t="shared" ref="AA41" si="14">IF(ISNUMBER($S41),IF($S41+Y41&gt;1,$S41+Y41,1),"")</f>
        <v/>
      </c>
      <c r="AB41" s="78" t="str">
        <f t="shared" ref="AB41" si="15">IF(OR(Z41="",AA41=""),"",Z41*AA41)</f>
        <v/>
      </c>
    </row>
    <row r="42" spans="2:28" s="85" customFormat="1" ht="72" hidden="1" customHeight="1" x14ac:dyDescent="0.25">
      <c r="B42" s="83" t="s">
        <v>137</v>
      </c>
      <c r="C42" s="84" t="s">
        <v>334</v>
      </c>
      <c r="D42" s="83"/>
      <c r="E42" s="83"/>
      <c r="F42" s="83" t="s">
        <v>137</v>
      </c>
      <c r="G42" s="195" t="s">
        <v>166</v>
      </c>
      <c r="H42" s="84" t="s">
        <v>89</v>
      </c>
      <c r="I42" s="82"/>
      <c r="J42" s="82"/>
      <c r="K42" s="160" t="str">
        <f t="shared" si="3"/>
        <v/>
      </c>
      <c r="L42" s="195" t="s">
        <v>195</v>
      </c>
      <c r="M42" s="168" t="s">
        <v>90</v>
      </c>
      <c r="N42" s="84"/>
      <c r="O42" s="83"/>
      <c r="P42" s="83"/>
      <c r="Q42" s="83"/>
      <c r="R42" s="89" t="str">
        <f t="shared" si="4"/>
        <v/>
      </c>
      <c r="S42" s="89" t="str">
        <f t="shared" si="5"/>
        <v/>
      </c>
      <c r="T42" s="161" t="str">
        <f t="shared" si="6"/>
        <v/>
      </c>
      <c r="U42" s="84" t="s">
        <v>90</v>
      </c>
      <c r="V42" s="84"/>
      <c r="W42" s="84"/>
      <c r="X42" s="82"/>
      <c r="Y42" s="82"/>
      <c r="Z42" s="89" t="str">
        <f t="shared" si="7"/>
        <v/>
      </c>
      <c r="AA42" s="89" t="str">
        <f t="shared" si="8"/>
        <v/>
      </c>
      <c r="AB42" s="161" t="str">
        <f t="shared" si="9"/>
        <v/>
      </c>
    </row>
    <row r="43" spans="2:28" s="85" customFormat="1" ht="72" customHeight="1" x14ac:dyDescent="0.25">
      <c r="B43" s="83" t="s">
        <v>137</v>
      </c>
      <c r="C43" s="84" t="s">
        <v>334</v>
      </c>
      <c r="D43" s="83"/>
      <c r="E43" s="83"/>
      <c r="F43" s="83" t="s">
        <v>137</v>
      </c>
      <c r="G43" s="195" t="s">
        <v>166</v>
      </c>
      <c r="H43" s="84" t="s">
        <v>89</v>
      </c>
      <c r="I43" s="82"/>
      <c r="J43" s="82"/>
      <c r="K43" s="160" t="str">
        <f t="shared" si="3"/>
        <v/>
      </c>
      <c r="L43" s="195" t="s">
        <v>195</v>
      </c>
      <c r="M43" s="168" t="s">
        <v>90</v>
      </c>
      <c r="N43" s="84"/>
      <c r="O43" s="83"/>
      <c r="P43" s="83"/>
      <c r="Q43" s="83"/>
      <c r="R43" s="89" t="str">
        <f t="shared" si="4"/>
        <v/>
      </c>
      <c r="S43" s="89" t="str">
        <f t="shared" si="5"/>
        <v/>
      </c>
      <c r="T43" s="161" t="str">
        <f t="shared" si="6"/>
        <v/>
      </c>
      <c r="U43" s="84" t="s">
        <v>90</v>
      </c>
      <c r="V43" s="84"/>
      <c r="W43" s="84"/>
      <c r="X43" s="83"/>
      <c r="Y43" s="83"/>
      <c r="Z43" s="89" t="str">
        <f t="shared" si="7"/>
        <v/>
      </c>
      <c r="AA43" s="89" t="str">
        <f t="shared" si="8"/>
        <v/>
      </c>
      <c r="AB43" s="161" t="str">
        <f t="shared" si="9"/>
        <v/>
      </c>
    </row>
  </sheetData>
  <sheetProtection algorithmName="SHA-512" hashValue="JohLuz/ncjuyHMF1iBUCJ/Lyq+ZmdlhRuH55w0srC6YLNVjxRYfXNPlriygzvIxkQSlZAj5Uk2KzHoid20LESA==" saltValue="VuVQpLrH+IDgYbsuZIp1LA==" spinCount="100000" sheet="1" formatCells="0" formatColumns="0" formatRows="0" insertRows="0" deleteRows="0" autoFilter="0" pivotTables="0"/>
  <autoFilter ref="B12:AB43" xr:uid="{CB0106C0-D7E0-4152-80EB-D549FE80C9EB}"/>
  <mergeCells count="10">
    <mergeCell ref="Z11:AB11"/>
    <mergeCell ref="B3:M3"/>
    <mergeCell ref="B1:M1"/>
    <mergeCell ref="I11:K11"/>
    <mergeCell ref="L11:Q11"/>
    <mergeCell ref="R11:T11"/>
    <mergeCell ref="U11:Y11"/>
    <mergeCell ref="B4:M4"/>
    <mergeCell ref="F11:H11"/>
    <mergeCell ref="B11:E11"/>
  </mergeCells>
  <phoneticPr fontId="30" type="noConversion"/>
  <conditionalFormatting sqref="C13:C41">
    <cfRule type="expression" dxfId="13" priority="90">
      <formula>COUNTIF($C13:$D13,"x")=0</formula>
    </cfRule>
    <cfRule type="expression" dxfId="12" priority="91">
      <formula>COUNTIF($C13:$D13,"x")=1</formula>
    </cfRule>
    <cfRule type="expression" dxfId="11" priority="92">
      <formula>COUNTIF($C13:$D13,"x")&gt;1</formula>
    </cfRule>
  </conditionalFormatting>
  <conditionalFormatting sqref="K13:K43 T13:T43 AB13:AB43">
    <cfRule type="cellIs" dxfId="10" priority="84" operator="between">
      <formula>8</formula>
      <formula>16</formula>
    </cfRule>
    <cfRule type="cellIs" dxfId="9" priority="85" operator="between">
      <formula>4</formula>
      <formula>7.99</formula>
    </cfRule>
    <cfRule type="cellIs" dxfId="8" priority="86" operator="between">
      <formula>1</formula>
      <formula>3.99</formula>
    </cfRule>
  </conditionalFormatting>
  <conditionalFormatting sqref="O13:O43">
    <cfRule type="containsText" dxfId="7" priority="78" operator="containsText" text="Bajo">
      <formula>NOT(ISERROR(SEARCH("Bajo",O13)))</formula>
    </cfRule>
    <cfRule type="containsText" dxfId="6" priority="79" operator="containsText" text="Medio">
      <formula>NOT(ISERROR(SEARCH("Medio",O13)))</formula>
    </cfRule>
    <cfRule type="containsText" dxfId="5" priority="80" operator="containsText" text="Alto">
      <formula>NOT(ISERROR(SEARCH("Alto",O13)))</formula>
    </cfRule>
  </conditionalFormatting>
  <dataValidations count="6">
    <dataValidation type="list" allowBlank="1" showInputMessage="1" showErrorMessage="1" sqref="O13:O43" xr:uid="{2A96C487-5FE0-4476-A103-25FE7F382E5F}">
      <formula1>$S$3:$S$5</formula1>
    </dataValidation>
    <dataValidation type="list" allowBlank="1" showInputMessage="1" showErrorMessage="1" sqref="X13:Y43 P13:Q43" xr:uid="{74A74764-BC6F-426D-A8BF-1C4D3D19CB44}">
      <formula1>$AE$2:$AE$5</formula1>
    </dataValidation>
    <dataValidation type="list" allowBlank="1" showInputMessage="1" showErrorMessage="1" sqref="I13:J43" xr:uid="{1C194664-07E8-414D-B2F9-48D074506E45}">
      <formula1>$AD$2:$AD$5</formula1>
    </dataValidation>
    <dataValidation type="list" allowBlank="1" showInputMessage="1" showErrorMessage="1" sqref="D13:D43" xr:uid="{DF9A7F88-6061-4B1A-94D0-BCE1659A5F7E}">
      <formula1>$T$3:$T$5</formula1>
    </dataValidation>
    <dataValidation type="list" allowBlank="1" showInputMessage="1" showErrorMessage="1" sqref="N13:N43" xr:uid="{5267A373-7EF8-4D46-8D36-96E1F6A08F71}">
      <formula1>$R$3:$R$4</formula1>
    </dataValidation>
    <dataValidation type="date" allowBlank="1" showInputMessage="1" showErrorMessage="1" sqref="W34:W43" xr:uid="{4A5DE569-A53F-46A0-AB2B-87E6B8144996}">
      <formula1>44287</formula1>
      <formula2>46022</formula2>
    </dataValidation>
  </dataValidations>
  <pageMargins left="0.70866141732283472" right="0.70866141732283472" top="0.74803149606299213" bottom="0.74803149606299213" header="0.31496062992125984" footer="0.31496062992125984"/>
  <pageSetup paperSize="9" scale="14" fitToWidth="0" fitToHeight="0" orientation="landscape" r:id="rId1"/>
  <rowBreaks count="1" manualBreakCount="1">
    <brk id="3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3A7CD56-E734-48F9-A82E-31D418E46265}">
          <x14:formula1>
            <xm:f>Aux!$A$2:$A$22</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62575-07D0-4308-B054-5F88A7D27EFC}">
  <dimension ref="A1:R54"/>
  <sheetViews>
    <sheetView topLeftCell="E1" zoomScale="90" zoomScaleNormal="90" workbookViewId="0">
      <selection activeCell="P2" sqref="P2"/>
    </sheetView>
  </sheetViews>
  <sheetFormatPr baseColWidth="10" defaultRowHeight="14.4" x14ac:dyDescent="0.3"/>
  <cols>
    <col min="1" max="1" width="27.109375" customWidth="1"/>
    <col min="2" max="2" width="249.33203125" style="4" customWidth="1"/>
    <col min="8" max="8" width="21.21875" customWidth="1"/>
    <col min="17" max="17" width="29.109375" customWidth="1"/>
  </cols>
  <sheetData>
    <row r="1" spans="1:18" ht="36.6" thickTop="1" x14ac:dyDescent="0.3">
      <c r="A1" s="119" t="s">
        <v>206</v>
      </c>
      <c r="B1" s="119" t="s">
        <v>207</v>
      </c>
      <c r="C1" s="120" t="s">
        <v>208</v>
      </c>
      <c r="G1" s="133" t="s">
        <v>208</v>
      </c>
      <c r="H1" s="134" t="s">
        <v>206</v>
      </c>
      <c r="I1" s="133" t="s">
        <v>208</v>
      </c>
      <c r="K1" s="224" t="s">
        <v>133</v>
      </c>
      <c r="L1" s="224" t="s">
        <v>476</v>
      </c>
      <c r="M1" s="224" t="s">
        <v>477</v>
      </c>
      <c r="N1" s="224" t="s">
        <v>478</v>
      </c>
      <c r="O1" s="224" t="s">
        <v>479</v>
      </c>
      <c r="P1" s="224" t="s">
        <v>480</v>
      </c>
      <c r="Q1" s="224" t="s">
        <v>481</v>
      </c>
      <c r="R1" s="224" t="s">
        <v>482</v>
      </c>
    </row>
    <row r="2" spans="1:18" ht="187.2" x14ac:dyDescent="0.3">
      <c r="A2" s="121" t="s">
        <v>209</v>
      </c>
      <c r="B2" s="122" t="s">
        <v>422</v>
      </c>
      <c r="C2" s="121" t="s">
        <v>210</v>
      </c>
      <c r="G2" s="135" t="s">
        <v>263</v>
      </c>
      <c r="H2" s="136" t="s">
        <v>264</v>
      </c>
      <c r="I2" s="135" t="s">
        <v>263</v>
      </c>
      <c r="K2" s="9" t="s">
        <v>137</v>
      </c>
      <c r="L2" s="9">
        <f>IF(Indicador_Riesgo_Ent.Privada!H41="No aplica",COUNTIF(Indicador_Riesgo_Ent.Privada!F:F,Métodos_Gestión_Entid_Privada!A8)-3,COUNTIF(Indicador_Riesgo_Ent.Privada!F:F,Métodos_Gestión_Entid_Privada!A8)-2)</f>
        <v>29</v>
      </c>
      <c r="M2" s="9">
        <f>COUNTIFS(Indicador_Riesgo_Ent.Privada!F:F,Métodos_Gestión_Entid_Privada!A8,Indicador_Riesgo_Ent.Privada!N:N,"Sí")</f>
        <v>0</v>
      </c>
      <c r="N2" s="9">
        <f>COUNTIFS(Indicador_Riesgo_Ent.Privada!F:F,Métodos_Gestión_Entid_Privada!A8,Indicador_Riesgo_Ent.Privada!N:N,"No")</f>
        <v>0</v>
      </c>
      <c r="O2" s="9">
        <f>L2-M2-N2</f>
        <v>29</v>
      </c>
      <c r="P2" s="9">
        <f>COUNTA(RAN.CAT)</f>
        <v>0</v>
      </c>
      <c r="Q2" s="9">
        <f>IF(AND(N2=L2,P2=0),1,0)</f>
        <v>0</v>
      </c>
      <c r="R2" s="9" t="str">
        <f>IF(OR(O2&lt;&gt;0,Q2=1),"Incompleto","Aplica")</f>
        <v>Incompleto</v>
      </c>
    </row>
    <row r="3" spans="1:18" ht="172.8" x14ac:dyDescent="0.3">
      <c r="A3" s="121" t="s">
        <v>211</v>
      </c>
      <c r="B3" s="122" t="s">
        <v>421</v>
      </c>
      <c r="C3" s="121" t="s">
        <v>212</v>
      </c>
      <c r="G3" s="137" t="s">
        <v>265</v>
      </c>
      <c r="H3" s="136" t="s">
        <v>266</v>
      </c>
      <c r="I3" s="137" t="s">
        <v>265</v>
      </c>
    </row>
    <row r="4" spans="1:18" ht="230.4" x14ac:dyDescent="0.3">
      <c r="A4" s="136" t="s">
        <v>274</v>
      </c>
      <c r="B4" s="122" t="s">
        <v>423</v>
      </c>
      <c r="C4" s="137" t="s">
        <v>273</v>
      </c>
      <c r="G4" s="137" t="s">
        <v>267</v>
      </c>
      <c r="H4" s="136" t="s">
        <v>268</v>
      </c>
      <c r="I4" s="137" t="s">
        <v>267</v>
      </c>
    </row>
    <row r="5" spans="1:18" ht="288" x14ac:dyDescent="0.3">
      <c r="A5" s="121" t="s">
        <v>213</v>
      </c>
      <c r="B5" s="123" t="s">
        <v>420</v>
      </c>
      <c r="C5" s="121" t="s">
        <v>214</v>
      </c>
      <c r="G5" s="137" t="s">
        <v>269</v>
      </c>
      <c r="H5" s="138" t="s">
        <v>270</v>
      </c>
      <c r="I5" s="137" t="s">
        <v>269</v>
      </c>
    </row>
    <row r="6" spans="1:18" ht="152.4" thickBot="1" x14ac:dyDescent="0.35">
      <c r="A6" s="121" t="s">
        <v>215</v>
      </c>
      <c r="B6" s="124" t="s">
        <v>216</v>
      </c>
      <c r="C6" s="121" t="s">
        <v>217</v>
      </c>
      <c r="G6" s="139" t="s">
        <v>261</v>
      </c>
      <c r="H6" s="140" t="s">
        <v>262</v>
      </c>
      <c r="I6" s="139" t="s">
        <v>261</v>
      </c>
    </row>
    <row r="7" spans="1:18" ht="43.8" thickTop="1" x14ac:dyDescent="0.3">
      <c r="A7" s="121" t="s">
        <v>218</v>
      </c>
      <c r="B7" s="122" t="s">
        <v>219</v>
      </c>
      <c r="C7" s="121" t="s">
        <v>220</v>
      </c>
      <c r="G7" s="135" t="s">
        <v>263</v>
      </c>
      <c r="H7" s="136" t="s">
        <v>264</v>
      </c>
      <c r="I7" s="135" t="s">
        <v>263</v>
      </c>
    </row>
    <row r="8" spans="1:18" ht="43.2" x14ac:dyDescent="0.3">
      <c r="A8" s="121" t="s">
        <v>221</v>
      </c>
      <c r="B8" s="122" t="s">
        <v>222</v>
      </c>
      <c r="C8" s="121" t="s">
        <v>223</v>
      </c>
      <c r="G8" s="137" t="s">
        <v>265</v>
      </c>
      <c r="H8" s="136" t="s">
        <v>266</v>
      </c>
      <c r="I8" s="137" t="s">
        <v>265</v>
      </c>
    </row>
    <row r="9" spans="1:18" ht="220.8" x14ac:dyDescent="0.3">
      <c r="A9" s="121" t="s">
        <v>224</v>
      </c>
      <c r="B9" s="124" t="s">
        <v>225</v>
      </c>
      <c r="C9" s="121" t="s">
        <v>226</v>
      </c>
      <c r="G9" s="137" t="s">
        <v>267</v>
      </c>
      <c r="H9" s="136" t="s">
        <v>268</v>
      </c>
      <c r="I9" s="137" t="s">
        <v>267</v>
      </c>
    </row>
    <row r="10" spans="1:18" ht="275.39999999999998" thickBot="1" x14ac:dyDescent="0.35">
      <c r="A10" s="121" t="s">
        <v>227</v>
      </c>
      <c r="B10" s="6" t="s">
        <v>228</v>
      </c>
      <c r="C10" s="121" t="s">
        <v>229</v>
      </c>
      <c r="G10" s="137" t="s">
        <v>269</v>
      </c>
      <c r="H10" s="138" t="s">
        <v>270</v>
      </c>
      <c r="I10" s="137" t="s">
        <v>269</v>
      </c>
    </row>
    <row r="11" spans="1:18" ht="197.4" thickTop="1" x14ac:dyDescent="0.3">
      <c r="A11" s="121" t="s">
        <v>230</v>
      </c>
      <c r="B11" s="125" t="s">
        <v>231</v>
      </c>
      <c r="C11" s="121" t="s">
        <v>232</v>
      </c>
      <c r="G11" s="141" t="s">
        <v>210</v>
      </c>
      <c r="H11" s="136" t="s">
        <v>271</v>
      </c>
      <c r="I11" s="141" t="s">
        <v>210</v>
      </c>
    </row>
    <row r="12" spans="1:18" ht="280.8" x14ac:dyDescent="0.3">
      <c r="A12" s="121" t="s">
        <v>424</v>
      </c>
      <c r="B12" s="126" t="s">
        <v>234</v>
      </c>
      <c r="C12" s="121" t="s">
        <v>235</v>
      </c>
      <c r="G12" s="137" t="s">
        <v>212</v>
      </c>
      <c r="H12" s="136" t="s">
        <v>272</v>
      </c>
      <c r="I12" s="137" t="s">
        <v>212</v>
      </c>
    </row>
    <row r="13" spans="1:18" ht="280.8" x14ac:dyDescent="0.3">
      <c r="A13" s="121" t="s">
        <v>425</v>
      </c>
      <c r="B13" s="126" t="s">
        <v>234</v>
      </c>
      <c r="C13" s="121" t="s">
        <v>426</v>
      </c>
      <c r="G13" s="137" t="s">
        <v>273</v>
      </c>
      <c r="H13" s="136" t="s">
        <v>274</v>
      </c>
      <c r="I13" s="137" t="s">
        <v>273</v>
      </c>
    </row>
    <row r="14" spans="1:18" ht="265.8" thickBot="1" x14ac:dyDescent="0.35">
      <c r="A14" s="121" t="s">
        <v>236</v>
      </c>
      <c r="B14" s="127" t="s">
        <v>237</v>
      </c>
      <c r="C14" s="121" t="s">
        <v>238</v>
      </c>
      <c r="G14" s="142" t="s">
        <v>214</v>
      </c>
      <c r="H14" s="143" t="s">
        <v>213</v>
      </c>
      <c r="I14" s="142" t="s">
        <v>214</v>
      </c>
    </row>
    <row r="15" spans="1:18" ht="265.8" thickTop="1" x14ac:dyDescent="0.3">
      <c r="A15" s="128" t="s">
        <v>397</v>
      </c>
      <c r="B15" s="127" t="s">
        <v>237</v>
      </c>
      <c r="C15" s="121" t="s">
        <v>239</v>
      </c>
      <c r="G15" s="144" t="s">
        <v>217</v>
      </c>
      <c r="H15" s="145" t="s">
        <v>215</v>
      </c>
      <c r="I15" s="144" t="s">
        <v>217</v>
      </c>
    </row>
    <row r="16" spans="1:18" ht="331.2" x14ac:dyDescent="0.3">
      <c r="A16" s="121" t="s">
        <v>240</v>
      </c>
      <c r="B16" s="129" t="s">
        <v>241</v>
      </c>
      <c r="C16" s="121" t="s">
        <v>242</v>
      </c>
      <c r="G16" s="137" t="s">
        <v>220</v>
      </c>
      <c r="H16" s="145" t="s">
        <v>275</v>
      </c>
      <c r="I16" s="137" t="s">
        <v>220</v>
      </c>
    </row>
    <row r="17" spans="1:9" ht="280.8" x14ac:dyDescent="0.3">
      <c r="A17" s="121" t="s">
        <v>427</v>
      </c>
      <c r="B17" s="126" t="s">
        <v>244</v>
      </c>
      <c r="C17" s="121" t="s">
        <v>245</v>
      </c>
      <c r="G17" s="137" t="s">
        <v>276</v>
      </c>
      <c r="H17" s="136" t="s">
        <v>277</v>
      </c>
      <c r="I17" s="137" t="s">
        <v>276</v>
      </c>
    </row>
    <row r="18" spans="1:9" ht="280.8" x14ac:dyDescent="0.3">
      <c r="A18" s="121" t="s">
        <v>428</v>
      </c>
      <c r="B18" s="126" t="s">
        <v>244</v>
      </c>
      <c r="C18" s="200" t="s">
        <v>429</v>
      </c>
      <c r="G18" s="137" t="s">
        <v>278</v>
      </c>
      <c r="H18" s="136" t="s">
        <v>279</v>
      </c>
      <c r="I18" s="137" t="s">
        <v>278</v>
      </c>
    </row>
    <row r="19" spans="1:9" ht="275.39999999999998" thickBot="1" x14ac:dyDescent="0.35">
      <c r="A19" s="121" t="s">
        <v>318</v>
      </c>
      <c r="B19" s="6" t="s">
        <v>413</v>
      </c>
      <c r="C19" s="156" t="s">
        <v>317</v>
      </c>
      <c r="G19" s="142" t="s">
        <v>280</v>
      </c>
      <c r="H19" s="146" t="s">
        <v>281</v>
      </c>
      <c r="I19" s="142" t="s">
        <v>280</v>
      </c>
    </row>
    <row r="20" spans="1:9" ht="292.2" customHeight="1" thickTop="1" thickBot="1" x14ac:dyDescent="0.35">
      <c r="A20" s="130" t="s">
        <v>414</v>
      </c>
      <c r="B20" s="127" t="s">
        <v>237</v>
      </c>
      <c r="C20" s="196" t="s">
        <v>415</v>
      </c>
      <c r="G20" s="139" t="s">
        <v>282</v>
      </c>
      <c r="H20" s="147" t="s">
        <v>283</v>
      </c>
      <c r="I20" s="139" t="s">
        <v>282</v>
      </c>
    </row>
    <row r="21" spans="1:9" ht="166.8" customHeight="1" thickTop="1" x14ac:dyDescent="0.3">
      <c r="A21" s="199" t="s">
        <v>289</v>
      </c>
      <c r="B21" s="127" t="s">
        <v>416</v>
      </c>
      <c r="C21" s="137" t="s">
        <v>288</v>
      </c>
      <c r="G21" s="144" t="s">
        <v>223</v>
      </c>
      <c r="H21" s="148" t="s">
        <v>221</v>
      </c>
      <c r="I21" s="144" t="s">
        <v>223</v>
      </c>
    </row>
    <row r="22" spans="1:9" ht="15" thickBot="1" x14ac:dyDescent="0.35">
      <c r="A22" s="130" t="s">
        <v>246</v>
      </c>
      <c r="B22" s="4" t="s">
        <v>102</v>
      </c>
      <c r="C22" s="198"/>
      <c r="G22" s="149" t="s">
        <v>284</v>
      </c>
      <c r="H22" s="150" t="s">
        <v>285</v>
      </c>
      <c r="I22" s="149" t="s">
        <v>284</v>
      </c>
    </row>
    <row r="23" spans="1:9" ht="15.6" thickTop="1" thickBot="1" x14ac:dyDescent="0.35">
      <c r="G23" s="151" t="s">
        <v>226</v>
      </c>
      <c r="H23" s="143" t="s">
        <v>224</v>
      </c>
      <c r="I23" s="151" t="s">
        <v>226</v>
      </c>
    </row>
    <row r="24" spans="1:9" ht="31.2" thickTop="1" x14ac:dyDescent="0.3">
      <c r="G24" s="152" t="s">
        <v>286</v>
      </c>
      <c r="H24" s="145" t="s">
        <v>287</v>
      </c>
      <c r="I24" s="152" t="s">
        <v>286</v>
      </c>
    </row>
    <row r="25" spans="1:9" x14ac:dyDescent="0.3">
      <c r="G25" s="137" t="s">
        <v>288</v>
      </c>
      <c r="H25" s="153" t="s">
        <v>289</v>
      </c>
      <c r="I25" s="137" t="s">
        <v>288</v>
      </c>
    </row>
    <row r="26" spans="1:9" ht="20.399999999999999" x14ac:dyDescent="0.3">
      <c r="G26" s="152" t="s">
        <v>290</v>
      </c>
      <c r="H26" s="136" t="s">
        <v>291</v>
      </c>
      <c r="I26" s="152" t="s">
        <v>290</v>
      </c>
    </row>
    <row r="27" spans="1:9" ht="30.6" x14ac:dyDescent="0.3">
      <c r="G27" s="137" t="s">
        <v>292</v>
      </c>
      <c r="H27" s="136" t="s">
        <v>293</v>
      </c>
      <c r="I27" s="137" t="s">
        <v>292</v>
      </c>
    </row>
    <row r="28" spans="1:9" ht="40.799999999999997" x14ac:dyDescent="0.3">
      <c r="G28" s="137" t="s">
        <v>294</v>
      </c>
      <c r="H28" s="136" t="s">
        <v>295</v>
      </c>
      <c r="I28" s="137" t="s">
        <v>294</v>
      </c>
    </row>
    <row r="29" spans="1:9" ht="30.6" x14ac:dyDescent="0.3">
      <c r="G29" s="137" t="s">
        <v>296</v>
      </c>
      <c r="H29" s="136" t="s">
        <v>297</v>
      </c>
      <c r="I29" s="137" t="s">
        <v>296</v>
      </c>
    </row>
    <row r="30" spans="1:9" ht="20.399999999999999" x14ac:dyDescent="0.3">
      <c r="G30" s="137" t="s">
        <v>298</v>
      </c>
      <c r="H30" s="136" t="s">
        <v>299</v>
      </c>
      <c r="I30" s="137" t="s">
        <v>298</v>
      </c>
    </row>
    <row r="31" spans="1:9" ht="20.399999999999999" x14ac:dyDescent="0.3">
      <c r="G31" s="144" t="s">
        <v>300</v>
      </c>
      <c r="H31" s="148" t="s">
        <v>301</v>
      </c>
      <c r="I31" s="144" t="s">
        <v>300</v>
      </c>
    </row>
    <row r="32" spans="1:9" ht="21" thickBot="1" x14ac:dyDescent="0.35">
      <c r="G32" s="142" t="s">
        <v>302</v>
      </c>
      <c r="H32" s="154" t="s">
        <v>303</v>
      </c>
      <c r="I32" s="142" t="s">
        <v>302</v>
      </c>
    </row>
    <row r="33" spans="7:9" ht="15" thickTop="1" x14ac:dyDescent="0.3">
      <c r="G33" s="144" t="s">
        <v>304</v>
      </c>
      <c r="H33" s="145" t="s">
        <v>305</v>
      </c>
      <c r="I33" s="144" t="s">
        <v>304</v>
      </c>
    </row>
    <row r="34" spans="7:9" ht="20.399999999999999" x14ac:dyDescent="0.3">
      <c r="G34" s="137" t="s">
        <v>229</v>
      </c>
      <c r="H34" s="136" t="s">
        <v>306</v>
      </c>
      <c r="I34" s="137" t="s">
        <v>229</v>
      </c>
    </row>
    <row r="35" spans="7:9" x14ac:dyDescent="0.3">
      <c r="G35" s="137" t="s">
        <v>307</v>
      </c>
      <c r="H35" s="136" t="s">
        <v>308</v>
      </c>
      <c r="I35" s="137" t="s">
        <v>307</v>
      </c>
    </row>
    <row r="36" spans="7:9" ht="20.399999999999999" x14ac:dyDescent="0.3">
      <c r="G36" s="137" t="s">
        <v>309</v>
      </c>
      <c r="H36" s="136" t="s">
        <v>310</v>
      </c>
      <c r="I36" s="137" t="s">
        <v>309</v>
      </c>
    </row>
    <row r="37" spans="7:9" x14ac:dyDescent="0.3">
      <c r="G37" s="137" t="s">
        <v>232</v>
      </c>
      <c r="H37" s="136" t="s">
        <v>230</v>
      </c>
      <c r="I37" s="137" t="s">
        <v>232</v>
      </c>
    </row>
    <row r="38" spans="7:9" x14ac:dyDescent="0.3">
      <c r="G38" s="137" t="s">
        <v>235</v>
      </c>
      <c r="H38" s="136" t="s">
        <v>233</v>
      </c>
      <c r="I38" s="137" t="s">
        <v>235</v>
      </c>
    </row>
    <row r="39" spans="7:9" ht="30.6" x14ac:dyDescent="0.3">
      <c r="G39" s="137" t="s">
        <v>238</v>
      </c>
      <c r="H39" s="136" t="s">
        <v>311</v>
      </c>
      <c r="I39" s="137" t="s">
        <v>238</v>
      </c>
    </row>
    <row r="40" spans="7:9" x14ac:dyDescent="0.3">
      <c r="G40" s="137" t="s">
        <v>312</v>
      </c>
      <c r="H40" s="145" t="s">
        <v>313</v>
      </c>
      <c r="I40" s="137" t="s">
        <v>312</v>
      </c>
    </row>
    <row r="41" spans="7:9" x14ac:dyDescent="0.3">
      <c r="G41" s="137" t="s">
        <v>239</v>
      </c>
      <c r="H41" s="136" t="s">
        <v>314</v>
      </c>
      <c r="I41" s="137" t="s">
        <v>239</v>
      </c>
    </row>
    <row r="42" spans="7:9" ht="40.799999999999997" x14ac:dyDescent="0.3">
      <c r="G42" s="137" t="s">
        <v>315</v>
      </c>
      <c r="H42" s="155" t="s">
        <v>316</v>
      </c>
      <c r="I42" s="137" t="s">
        <v>315</v>
      </c>
    </row>
    <row r="43" spans="7:9" x14ac:dyDescent="0.3">
      <c r="G43" s="137" t="s">
        <v>242</v>
      </c>
      <c r="H43" s="148" t="s">
        <v>240</v>
      </c>
      <c r="I43" s="137" t="s">
        <v>242</v>
      </c>
    </row>
    <row r="44" spans="7:9" x14ac:dyDescent="0.3">
      <c r="G44" s="156" t="s">
        <v>317</v>
      </c>
      <c r="H44" s="148" t="s">
        <v>318</v>
      </c>
      <c r="I44" s="156" t="s">
        <v>317</v>
      </c>
    </row>
    <row r="45" spans="7:9" ht="20.399999999999999" x14ac:dyDescent="0.3">
      <c r="G45" s="137" t="s">
        <v>319</v>
      </c>
      <c r="H45" s="138" t="s">
        <v>320</v>
      </c>
      <c r="I45" s="137" t="s">
        <v>319</v>
      </c>
    </row>
    <row r="46" spans="7:9" x14ac:dyDescent="0.3">
      <c r="G46" s="137" t="s">
        <v>245</v>
      </c>
      <c r="H46" s="136" t="s">
        <v>243</v>
      </c>
      <c r="I46" s="137" t="s">
        <v>245</v>
      </c>
    </row>
    <row r="47" spans="7:9" ht="15" thickBot="1" x14ac:dyDescent="0.35">
      <c r="G47" s="196" t="s">
        <v>415</v>
      </c>
      <c r="H47" s="197" t="s">
        <v>414</v>
      </c>
      <c r="I47" s="196" t="s">
        <v>415</v>
      </c>
    </row>
    <row r="48" spans="7:9" ht="15" thickTop="1" x14ac:dyDescent="0.3">
      <c r="G48" s="137" t="s">
        <v>321</v>
      </c>
      <c r="H48" s="157" t="s">
        <v>322</v>
      </c>
      <c r="I48" s="137" t="s">
        <v>321</v>
      </c>
    </row>
    <row r="49" spans="7:9" x14ac:dyDescent="0.3">
      <c r="G49" s="158" t="s">
        <v>323</v>
      </c>
      <c r="H49" s="157" t="s">
        <v>324</v>
      </c>
      <c r="I49" s="158" t="s">
        <v>323</v>
      </c>
    </row>
    <row r="50" spans="7:9" ht="30.6" x14ac:dyDescent="0.3">
      <c r="G50" s="158" t="s">
        <v>325</v>
      </c>
      <c r="H50" s="157" t="s">
        <v>326</v>
      </c>
      <c r="I50" s="158" t="s">
        <v>325</v>
      </c>
    </row>
    <row r="51" spans="7:9" ht="20.399999999999999" x14ac:dyDescent="0.3">
      <c r="G51" s="158" t="s">
        <v>327</v>
      </c>
      <c r="H51" s="157" t="s">
        <v>328</v>
      </c>
      <c r="I51" s="158" t="s">
        <v>327</v>
      </c>
    </row>
    <row r="52" spans="7:9" ht="30.6" x14ac:dyDescent="0.3">
      <c r="G52" s="158" t="s">
        <v>329</v>
      </c>
      <c r="H52" s="157" t="s">
        <v>330</v>
      </c>
      <c r="I52" s="158" t="s">
        <v>329</v>
      </c>
    </row>
    <row r="53" spans="7:9" ht="21" thickBot="1" x14ac:dyDescent="0.35">
      <c r="G53" s="158" t="s">
        <v>331</v>
      </c>
      <c r="H53" s="159" t="s">
        <v>332</v>
      </c>
      <c r="I53" s="158" t="s">
        <v>331</v>
      </c>
    </row>
    <row r="54" spans="7:9" ht="15" thickTop="1" x14ac:dyDescent="0.3"/>
  </sheetData>
  <sheetProtection algorithmName="SHA-512" hashValue="D5SG6gtY8EXKwsDrcAMP6N2tan+GConfxzggxn4HlZ9CT5Lx2DWTprGqv1qe7hVIoth7HGhzi0Cf7F3av00yDg==" saltValue="yJUl/pi12RyZK1qvyfqHhg==" spinCount="100000" sheet="1" formatCells="0" formatColumns="0" formatRows="0" insertColumns="0" insertRows="0" insertHyperlinks="0" deleteColumns="0" deleteRows="0" sort="0" autoFilter="0" pivotTables="0"/>
  <conditionalFormatting sqref="A4">
    <cfRule type="duplicateValues" dxfId="4" priority="1"/>
  </conditionalFormatting>
  <conditionalFormatting sqref="A21">
    <cfRule type="duplicateValues" dxfId="3" priority="3"/>
  </conditionalFormatting>
  <conditionalFormatting sqref="H2:H5">
    <cfRule type="duplicateValues" dxfId="2" priority="98"/>
  </conditionalFormatting>
  <conditionalFormatting sqref="H33:H46 H48:H53 H6:H31">
    <cfRule type="duplicateValues" dxfId="1" priority="97"/>
  </conditionalFormatting>
  <conditionalFormatting sqref="H47">
    <cfRule type="duplicateValues" dxfId="0" priority="4"/>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BFCB8498B0D824EADD3C302BB531BF4" ma:contentTypeVersion="1" ma:contentTypeDescription="Crear nuevo documento." ma:contentTypeScope="" ma:versionID="b9d5304c601e57767a1396d9f09ca286">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D470D54-404D-4802-92EB-B07DA90B1724}"/>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lpstr>Indicador_Riesgo_Ent.Privada!RAN.S.R9</vt:lpstr>
      <vt:lpstr>RAN.SR10</vt:lpstr>
      <vt:lpstr>RANSR10</vt:lpstr>
      <vt:lpstr>Indicador_Riesgo_Ent.Privada!RANSR9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Proyectos</dc:title>
  <dc:subject/>
  <dc:creator/>
  <cp:keywords/>
  <dc:description/>
  <cp:lastModifiedBy/>
  <cp:revision/>
  <dcterms:created xsi:type="dcterms:W3CDTF">2015-06-05T18:19:34Z</dcterms:created>
  <dcterms:modified xsi:type="dcterms:W3CDTF">2024-06-10T11:22:30Z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0x010100EBFCB8498B0D824EADD3C302BB531BF4</vt:lpwstr>
  </property>
  <property fmtid="{D5CDD505-2E9C-101B-9397-08002B2CF9AE}" pid="3" name="MediaServiceImageTags">
    <vt:lpwstr/>
  </property>
  <property fmtid="{D5CDD505-2E9C-101B-9397-08002B2CF9AE}" pid="4" name="Revisada">
    <vt:bool>true</vt:bool>
  </property>
</Properties>
</file>